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5 国→県（修正依頼）\電気\"/>
    </mc:Choice>
  </mc:AlternateContent>
  <workbookProtection workbookPassword="B319" lockStructure="1"/>
  <bookViews>
    <workbookView xWindow="240" yWindow="60" windowWidth="14940" windowHeight="787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71027"/>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L16" i="4" s="1"/>
  <c r="AS6" i="5"/>
  <c r="J16" i="4" s="1"/>
  <c r="AR6" i="5"/>
  <c r="H16" i="4" s="1"/>
  <c r="AQ6" i="5"/>
  <c r="F16" i="4" s="1"/>
  <c r="AP6" i="5"/>
  <c r="N15" i="4" s="1"/>
  <c r="AO6" i="5"/>
  <c r="L15" i="4" s="1"/>
  <c r="AN6" i="5"/>
  <c r="AM6" i="5"/>
  <c r="H15" i="4" s="1"/>
  <c r="AL6" i="5"/>
  <c r="F15" i="4" s="1"/>
  <c r="AK6" i="5"/>
  <c r="N14" i="4" s="1"/>
  <c r="AJ6" i="5"/>
  <c r="L14" i="4" s="1"/>
  <c r="AI6" i="5"/>
  <c r="J14" i="4" s="1"/>
  <c r="AH6" i="5"/>
  <c r="AG6" i="5"/>
  <c r="F14" i="4" s="1"/>
  <c r="AF6" i="5"/>
  <c r="AE6" i="5"/>
  <c r="L13" i="4" s="1"/>
  <c r="AD6" i="5"/>
  <c r="J13" i="4" s="1"/>
  <c r="AC6" i="5"/>
  <c r="H13" i="4" s="1"/>
  <c r="AB6" i="5"/>
  <c r="F13" i="4" s="1"/>
  <c r="AA6" i="5"/>
  <c r="N12" i="4" s="1"/>
  <c r="Z6" i="5"/>
  <c r="L12" i="4" s="1"/>
  <c r="Y6" i="5"/>
  <c r="J12" i="4" s="1"/>
  <c r="X6" i="5"/>
  <c r="W6" i="5"/>
  <c r="F12" i="4" s="1"/>
  <c r="V6" i="5"/>
  <c r="F9" i="4" s="1"/>
  <c r="U6" i="5"/>
  <c r="T6" i="5"/>
  <c r="N7" i="4" s="1"/>
  <c r="S6" i="5"/>
  <c r="R6" i="5"/>
  <c r="Q6" i="5"/>
  <c r="B7" i="4" s="1"/>
  <c r="P6" i="5"/>
  <c r="N5" i="4" s="1"/>
  <c r="O6" i="5"/>
  <c r="N6" i="5"/>
  <c r="F5" i="4" s="1"/>
  <c r="M6" i="5"/>
  <c r="FJ8" i="5" s="1"/>
  <c r="L6" i="5"/>
  <c r="N3" i="4" s="1"/>
  <c r="K6" i="5"/>
  <c r="J6" i="5"/>
  <c r="F3" i="4" s="1"/>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J15" i="4"/>
  <c r="H14" i="4"/>
  <c r="N13" i="4"/>
  <c r="H12" i="4"/>
  <c r="J5" i="4"/>
  <c r="B1" i="4"/>
  <c r="B5" i="4" l="1"/>
  <c r="GN8" i="5"/>
  <c r="GR12" i="5" s="1"/>
  <c r="EZ8" i="5"/>
  <c r="FD12" i="5" s="1"/>
  <c r="FT8" i="5"/>
  <c r="FW18" i="5"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ML10" i="5"/>
  <c r="MB10" i="5"/>
  <c r="LR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10" i="5"/>
  <c r="FA18" i="5"/>
  <c r="FB12" i="5"/>
  <c r="FX18" i="5"/>
  <c r="FT18" i="5"/>
  <c r="FV12" i="5"/>
  <c r="FU12" i="5"/>
  <c r="FV18" i="5"/>
  <c r="FX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GP12" i="5" l="1"/>
  <c r="GN18" i="5"/>
  <c r="FT12" i="5"/>
  <c r="FC18" i="5"/>
  <c r="FC12" i="5"/>
  <c r="FB18" i="5"/>
  <c r="GN12" i="5"/>
  <c r="EZ18" i="5"/>
  <c r="EZ12" i="5"/>
  <c r="FA12" i="5"/>
  <c r="FD18" i="5"/>
  <c r="GO18" i="5"/>
  <c r="GQ18" i="5"/>
  <c r="GQ12" i="5"/>
  <c r="GP18" i="5"/>
  <c r="GO12" i="5"/>
  <c r="GR18"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F11" i="4"/>
  <c r="KB10" i="5"/>
  <c r="IM10" i="5"/>
  <c r="GY10" i="5"/>
  <c r="FJ10" i="5"/>
  <c r="DU10" i="5"/>
  <c r="CF10" i="5"/>
  <c r="MK10" i="5"/>
  <c r="MA10" i="5"/>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KO10" i="5"/>
  <c r="JA10" i="5"/>
  <c r="HL10" i="5"/>
  <c r="FW10" i="5"/>
  <c r="EH10" i="5"/>
  <c r="CS10" i="5"/>
  <c r="BB10" i="5"/>
  <c r="KE10" i="5"/>
  <c r="IP10" i="5"/>
  <c r="HB10" i="5"/>
  <c r="FM10" i="5"/>
  <c r="DX10" i="5"/>
  <c r="CI10" i="5"/>
  <c r="LT10" i="5"/>
  <c r="LJ10" i="5"/>
  <c r="JU10" i="5"/>
  <c r="IF10" i="5"/>
  <c r="GQ10" i="5"/>
  <c r="FC10" i="5"/>
  <c r="DN10" i="5"/>
  <c r="BX10" i="5"/>
  <c r="L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J11" i="4"/>
  <c r="KY10" i="5"/>
  <c r="JJ10" i="5"/>
  <c r="HU10" i="5"/>
  <c r="GF10" i="5"/>
  <c r="EQ10" i="5"/>
  <c r="DC10" i="5"/>
  <c r="BL10" i="5"/>
  <c r="KN10" i="5"/>
  <c r="IZ10" i="5"/>
  <c r="HK10" i="5"/>
  <c r="FV10" i="5"/>
  <c r="EG10" i="5"/>
  <c r="CR10" i="5"/>
  <c r="BA10" i="5"/>
  <c r="KD10" i="5"/>
  <c r="IO10" i="5"/>
  <c r="HA10" i="5"/>
  <c r="FL10" i="5"/>
  <c r="DW10" i="5"/>
  <c r="CH10"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KF10" i="5"/>
  <c r="IQ10" i="5"/>
  <c r="HC10" i="5"/>
  <c r="FN10" i="5"/>
  <c r="DY10" i="5"/>
  <c r="CJ10" i="5"/>
  <c r="LK10" i="5"/>
  <c r="JV10" i="5"/>
  <c r="IG10" i="5"/>
  <c r="GR10" i="5"/>
  <c r="FD10" i="5"/>
  <c r="DO10" i="5"/>
  <c r="BY10" i="5"/>
  <c r="ME10" i="5"/>
  <c r="LA10" i="5"/>
  <c r="JL10" i="5"/>
  <c r="HW10" i="5"/>
  <c r="GH10" i="5"/>
  <c r="ES10" i="5"/>
  <c r="DE10" i="5"/>
  <c r="BN10" i="5"/>
  <c r="N11" i="4"/>
</calcChain>
</file>

<file path=xl/sharedStrings.xml><?xml version="1.0" encoding="utf-8"?>
<sst xmlns="http://schemas.openxmlformats.org/spreadsheetml/2006/main" count="886" uniqueCount="186">
  <si>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</si>
  <si>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</si>
  <si>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</si>
  <si>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</si>
  <si>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</si>
  <si>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</si>
  <si>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</si>
  <si>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</si>
  <si>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Ｈ28年度利益余剰金1,289千円は、繰越金としてＨ29年度事業に充当する。
この使途として、電気特別会計については、特別会計として独立採算で経営を行っておるため剰余金が発生する分については、次年度繰越金としてＨ29年度事業に充当する予定です。
今後の方針として現在、施設の廃止なども含めて検討している段階にあり、今後見込まれる多額の財政需要に対応するため一般会計に繰入は行わない予定です。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</si>
  <si>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</si>
  <si>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</si>
  <si>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</si>
  <si>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</si>
  <si>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</si>
  <si>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</si>
  <si>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</si>
  <si>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</si>
  <si>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</si>
  <si>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</si>
  <si>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</si>
  <si>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</si>
  <si>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</si>
  <si>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</si>
  <si>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</si>
  <si>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</si>
  <si>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</si>
  <si>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</si>
  <si>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</si>
  <si>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</si>
  <si>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</si>
  <si>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</si>
  <si>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</si>
  <si>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</si>
  <si>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</si>
  <si>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</si>
  <si>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</si>
  <si>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</si>
  <si>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</si>
  <si>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</si>
  <si>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</si>
  <si>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</si>
  <si>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</si>
  <si>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</si>
  <si>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</si>
  <si>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</si>
  <si>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</si>
  <si>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</si>
  <si>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</si>
  <si>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</si>
  <si>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</si>
  <si>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</si>
  <si>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</si>
  <si>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</si>
  <si>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</si>
  <si>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</si>
  <si>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</si>
  <si>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</si>
  <si>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</si>
  <si>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</si>
  <si>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</si>
  <si>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</si>
  <si>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</si>
  <si>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</si>
  <si>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</si>
  <si>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</si>
  <si>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</si>
  <si>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</si>
  <si>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</si>
  <si>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</si>
  <si>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</si>
  <si>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</si>
  <si>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</si>
  <si>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</si>
  <si>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</si>
  <si>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</si>
  <si>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</si>
  <si>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</si>
  <si>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</si>
  <si>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</si>
  <si>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</si>
  <si>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</si>
  <si>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</si>
  <si>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</si>
  <si>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</si>
  <si>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</si>
  <si>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</si>
  <si>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</si>
  <si>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</si>
  <si>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</si>
  <si>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</si>
  <si>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</si>
  <si>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</si>
  <si>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</si>
  <si>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</si>
  <si>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</si>
  <si>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</si>
  <si>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</si>
  <si>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</si>
  <si>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</si>
  <si>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</si>
  <si>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</si>
  <si>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</si>
  <si>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</si>
  <si>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</si>
  <si>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</si>
  <si>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</si>
  <si>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</si>
  <si>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</si>
  <si>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</si>
  <si>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</si>
  <si>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</si>
  <si>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</si>
  <si>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</si>
  <si>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</si>
  <si>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</si>
  <si>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</si>
  <si>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</si>
  <si>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422070</t>
  </si>
  <si>
    <t>47</t>
  </si>
  <si>
    <t>04</t>
  </si>
  <si>
    <t>0</t>
  </si>
  <si>
    <t>000</t>
  </si>
  <si>
    <t>長崎県　平戸市</t>
  </si>
  <si>
    <t>法非適用</t>
  </si>
  <si>
    <t>電気事業</t>
  </si>
  <si>
    <t/>
  </si>
  <si>
    <t>該当数値なし</t>
  </si>
  <si>
    <t>-</t>
  </si>
  <si>
    <t>平成32年10月31日　風力発電設備</t>
  </si>
  <si>
    <t>無</t>
  </si>
  <si>
    <t>九州電力株式会社　平戸営業所</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</si>
  <si>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</si>
  <si>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</si>
  <si>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</si>
  <si>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</si>
  <si>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</si>
  <si>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</si>
  <si>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</si>
  <si>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</si>
  <si>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</si>
  <si>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</si>
  <si>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</si>
  <si>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</si>
  <si>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</si>
  <si>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</si>
  <si>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</si>
  <si>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</si>
  <si>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</si>
  <si>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</si>
  <si>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</si>
  <si>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</si>
  <si>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</si>
  <si>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</si>
  <si>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</si>
  <si>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</si>
  <si>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</si>
  <si>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</si>
  <si>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</si>
  <si>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</si>
  <si>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</si>
  <si>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</si>
  <si>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</si>
  <si>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</si>
  <si>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</si>
  <si>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</si>
  <si>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</si>
  <si>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</si>
  <si>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</si>
  <si>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</si>
  <si>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</si>
  <si>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</si>
  <si>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</si>
  <si>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</si>
  <si>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</si>
  <si>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</si>
  <si>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</si>
  <si>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</si>
  <si>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</si>
  <si>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</si>
  <si>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</si>
  <si>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</si>
  <si>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</si>
  <si>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</si>
  <si>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r>
      <t>　当該施設の経営状況について
○収益的収支比率
100％以上となっているが、平成28年度以外、修繕等経費が増大し、一般会計からの繰入金への依存が大きい状況である。
○営業収支比率
平成27年度は修繕による停止期間があったため営業収益が少なく営業費用が多くかかり指標が悪化しているが、平成28年度は回復している。しかし平均と比較した場合、かなり下回っているため、費用削減等の経営改善の取組みを行っていく。
○供給原価は、平成28年度は21,781.3円と平均を下回っているものの、その他の年度は、平均を大きく上回っており、修繕等経費が増加すると供給原価も増加していくため経営改善に向けた取り組みが必要である。
○ＥＢＩＴＤＡ
平成27年度は修繕費用を補うための繰入金がありマイナスになったが、平成28年度は1,289千円とプラスに転じている。</t>
    </r>
    <r>
      <rPr>
        <sz val="20"/>
        <rFont val="ＭＳ ゴシック"/>
        <family val="3"/>
        <charset val="128"/>
      </rPr>
      <t>しかし経年劣化による老朽化のため修繕費用の増加に伴う繰入金が発生する可能性が高いため、</t>
    </r>
    <r>
      <rPr>
        <sz val="20"/>
        <rFont val="ＭＳ ゴシック"/>
        <family val="3"/>
        <charset val="128"/>
      </rPr>
      <t>今後も経営改善に向けた取り組みが必要である。
　上記指標により平成28年度は多少経営状況は改善しているものの、今後も経営改善に向けた取り組みが必要である。
　また、当該施設は、事業開始以来15年が経過しており、平成32年度には20年が経過することとなる。そのため施設設備等の老朽化により修繕等も増え稼働率の減少や固定買取価格制度の適用外となり売電収入が減少することが予想される。そういうことを踏まえ事業継続についても協議・検討していかなければならない。</t>
    </r>
    <rPh sb="1" eb="3">
      <t>トウガイ</t>
    </rPh>
    <rPh sb="3" eb="5">
      <t>シセツ</t>
    </rPh>
    <rPh sb="6" eb="8">
      <t>ケイエイ</t>
    </rPh>
    <rPh sb="8" eb="10">
      <t>ジョウキョウ</t>
    </rPh>
    <rPh sb="16" eb="19">
      <t>シュウエキテキ</t>
    </rPh>
    <rPh sb="19" eb="21">
      <t>シュウシ</t>
    </rPh>
    <rPh sb="21" eb="23">
      <t>ヒリツ</t>
    </rPh>
    <rPh sb="28" eb="30">
      <t>イジョウ</t>
    </rPh>
    <rPh sb="38" eb="40">
      <t>ヘイセイ</t>
    </rPh>
    <rPh sb="42" eb="44">
      <t>ネンド</t>
    </rPh>
    <rPh sb="44" eb="46">
      <t>イガイ</t>
    </rPh>
    <rPh sb="47" eb="50">
      <t>シュウゼントウ</t>
    </rPh>
    <rPh sb="50" eb="52">
      <t>ケイヒ</t>
    </rPh>
    <rPh sb="53" eb="55">
      <t>ゾウダイ</t>
    </rPh>
    <rPh sb="57" eb="59">
      <t>イッパン</t>
    </rPh>
    <rPh sb="59" eb="61">
      <t>カイケイ</t>
    </rPh>
    <rPh sb="64" eb="66">
      <t>クリイレ</t>
    </rPh>
    <rPh sb="66" eb="67">
      <t>キン</t>
    </rPh>
    <rPh sb="69" eb="71">
      <t>イゾン</t>
    </rPh>
    <rPh sb="72" eb="73">
      <t>オオ</t>
    </rPh>
    <rPh sb="75" eb="77">
      <t>ジョウキョウ</t>
    </rPh>
    <rPh sb="83" eb="85">
      <t>エイギョウ</t>
    </rPh>
    <rPh sb="85" eb="87">
      <t>シュウシ</t>
    </rPh>
    <rPh sb="87" eb="89">
      <t>ヒリツ</t>
    </rPh>
    <rPh sb="90" eb="92">
      <t>ヘイセイ</t>
    </rPh>
    <rPh sb="94" eb="96">
      <t>ネンド</t>
    </rPh>
    <rPh sb="97" eb="99">
      <t>シュウゼン</t>
    </rPh>
    <rPh sb="102" eb="104">
      <t>テイシ</t>
    </rPh>
    <rPh sb="104" eb="106">
      <t>キカン</t>
    </rPh>
    <rPh sb="112" eb="114">
      <t>エイギョウ</t>
    </rPh>
    <rPh sb="114" eb="116">
      <t>シュウエキ</t>
    </rPh>
    <rPh sb="117" eb="118">
      <t>スク</t>
    </rPh>
    <rPh sb="120" eb="122">
      <t>エイギョウ</t>
    </rPh>
    <rPh sb="122" eb="124">
      <t>ヒヨウ</t>
    </rPh>
    <rPh sb="125" eb="126">
      <t>オオ</t>
    </rPh>
    <rPh sb="130" eb="132">
      <t>シヒョウ</t>
    </rPh>
    <rPh sb="133" eb="135">
      <t>アッカ</t>
    </rPh>
    <rPh sb="141" eb="143">
      <t>ヘイセイ</t>
    </rPh>
    <rPh sb="145" eb="147">
      <t>ネンド</t>
    </rPh>
    <rPh sb="148" eb="150">
      <t>カイフク</t>
    </rPh>
    <rPh sb="158" eb="160">
      <t>ヘイキン</t>
    </rPh>
    <rPh sb="161" eb="163">
      <t>ヒカク</t>
    </rPh>
    <rPh sb="165" eb="167">
      <t>バアイ</t>
    </rPh>
    <rPh sb="171" eb="173">
      <t>シタマワ</t>
    </rPh>
    <rPh sb="180" eb="182">
      <t>ヒヨウ</t>
    </rPh>
    <rPh sb="182" eb="185">
      <t>サクゲントウ</t>
    </rPh>
    <rPh sb="186" eb="188">
      <t>ケイエイ</t>
    </rPh>
    <rPh sb="188" eb="190">
      <t>カイゼン</t>
    </rPh>
    <rPh sb="191" eb="193">
      <t>トリク</t>
    </rPh>
    <rPh sb="195" eb="196">
      <t>オコナ</t>
    </rPh>
    <rPh sb="203" eb="205">
      <t>キョウキュウ</t>
    </rPh>
    <rPh sb="205" eb="207">
      <t>ゲンカ</t>
    </rPh>
    <rPh sb="209" eb="211">
      <t>ヘイセイ</t>
    </rPh>
    <rPh sb="213" eb="215">
      <t>ネンド</t>
    </rPh>
    <rPh sb="224" eb="225">
      <t>エン</t>
    </rPh>
    <rPh sb="226" eb="228">
      <t>ヘイキン</t>
    </rPh>
    <rPh sb="229" eb="231">
      <t>シタマワ</t>
    </rPh>
    <rPh sb="241" eb="242">
      <t>ホカ</t>
    </rPh>
    <rPh sb="243" eb="245">
      <t>ネンド</t>
    </rPh>
    <rPh sb="247" eb="249">
      <t>ヘイキン</t>
    </rPh>
    <rPh sb="250" eb="251">
      <t>オオ</t>
    </rPh>
    <rPh sb="253" eb="255">
      <t>ウワマワ</t>
    </rPh>
    <rPh sb="260" eb="263">
      <t>シュウゼントウ</t>
    </rPh>
    <rPh sb="263" eb="265">
      <t>ケイヒ</t>
    </rPh>
    <rPh sb="266" eb="268">
      <t>ゾウカ</t>
    </rPh>
    <rPh sb="271" eb="273">
      <t>キョウキュウ</t>
    </rPh>
    <rPh sb="273" eb="275">
      <t>ゲンカ</t>
    </rPh>
    <rPh sb="276" eb="278">
      <t>ゾウカ</t>
    </rPh>
    <rPh sb="284" eb="286">
      <t>ケイエイ</t>
    </rPh>
    <rPh sb="286" eb="288">
      <t>カイゼン</t>
    </rPh>
    <rPh sb="289" eb="290">
      <t>ム</t>
    </rPh>
    <rPh sb="292" eb="293">
      <t>ト</t>
    </rPh>
    <rPh sb="294" eb="295">
      <t>ク</t>
    </rPh>
    <rPh sb="297" eb="299">
      <t>ヒツヨウ</t>
    </rPh>
    <rPh sb="312" eb="314">
      <t>ヘイセイ</t>
    </rPh>
    <rPh sb="316" eb="318">
      <t>ネンド</t>
    </rPh>
    <rPh sb="319" eb="321">
      <t>シュウゼン</t>
    </rPh>
    <rPh sb="321" eb="323">
      <t>ヒヨウ</t>
    </rPh>
    <rPh sb="324" eb="325">
      <t>オギナ</t>
    </rPh>
    <rPh sb="329" eb="331">
      <t>クリイレ</t>
    </rPh>
    <rPh sb="331" eb="332">
      <t>キン</t>
    </rPh>
    <rPh sb="345" eb="347">
      <t>ヘイセイ</t>
    </rPh>
    <rPh sb="349" eb="351">
      <t>ネンド</t>
    </rPh>
    <rPh sb="357" eb="358">
      <t>セン</t>
    </rPh>
    <rPh sb="358" eb="359">
      <t>エン</t>
    </rPh>
    <rPh sb="364" eb="365">
      <t>テン</t>
    </rPh>
    <rPh sb="373" eb="375">
      <t>ケイネン</t>
    </rPh>
    <rPh sb="375" eb="377">
      <t>レッカ</t>
    </rPh>
    <rPh sb="380" eb="383">
      <t>ロウキュウカ</t>
    </rPh>
    <rPh sb="386" eb="388">
      <t>シュウゼン</t>
    </rPh>
    <rPh sb="388" eb="390">
      <t>ヒヨウ</t>
    </rPh>
    <rPh sb="391" eb="393">
      <t>ゾウカ</t>
    </rPh>
    <rPh sb="394" eb="395">
      <t>トモナ</t>
    </rPh>
    <rPh sb="396" eb="398">
      <t>クリイレ</t>
    </rPh>
    <rPh sb="398" eb="399">
      <t>キン</t>
    </rPh>
    <rPh sb="400" eb="402">
      <t>ハッセイ</t>
    </rPh>
    <rPh sb="404" eb="407">
      <t>カノウセイ</t>
    </rPh>
    <rPh sb="408" eb="409">
      <t>タカ</t>
    </rPh>
    <rPh sb="413" eb="415">
      <t>コンゴ</t>
    </rPh>
    <rPh sb="416" eb="418">
      <t>ケイエイ</t>
    </rPh>
    <rPh sb="418" eb="420">
      <t>カイゼン</t>
    </rPh>
    <rPh sb="421" eb="422">
      <t>ム</t>
    </rPh>
    <rPh sb="424" eb="425">
      <t>ト</t>
    </rPh>
    <rPh sb="426" eb="427">
      <t>ク</t>
    </rPh>
    <rPh sb="429" eb="431">
      <t>ヒツヨウ</t>
    </rPh>
    <rPh sb="437" eb="439">
      <t>ジョウキ</t>
    </rPh>
    <rPh sb="439" eb="441">
      <t>シヒョウ</t>
    </rPh>
    <rPh sb="444" eb="446">
      <t>ヘイセイ</t>
    </rPh>
    <rPh sb="448" eb="450">
      <t>ネンド</t>
    </rPh>
    <rPh sb="451" eb="453">
      <t>タショウ</t>
    </rPh>
    <rPh sb="453" eb="455">
      <t>ケイエイ</t>
    </rPh>
    <rPh sb="455" eb="457">
      <t>ジョウキョウ</t>
    </rPh>
    <rPh sb="458" eb="460">
      <t>カイゼン</t>
    </rPh>
    <rPh sb="468" eb="470">
      <t>コンゴ</t>
    </rPh>
    <rPh sb="471" eb="473">
      <t>ケイエイ</t>
    </rPh>
    <rPh sb="473" eb="475">
      <t>カイゼン</t>
    </rPh>
    <rPh sb="476" eb="477">
      <t>ム</t>
    </rPh>
    <rPh sb="479" eb="480">
      <t>ト</t>
    </rPh>
    <rPh sb="481" eb="482">
      <t>ク</t>
    </rPh>
    <rPh sb="484" eb="486">
      <t>ヒツヨウ</t>
    </rPh>
    <rPh sb="495" eb="497">
      <t>トウガイ</t>
    </rPh>
    <rPh sb="497" eb="499">
      <t>シセツ</t>
    </rPh>
    <rPh sb="609" eb="610">
      <t>フ</t>
    </rPh>
    <rPh sb="624" eb="626">
      <t>ケントウ</t>
    </rPh>
    <phoneticPr fontId="3"/>
  </si>
  <si>
    <t>　当該施設は、事業開始以来15年以上が経過しており、平成32年度には20年が経過することとなるため、施設設備等の老朽化により修繕等も増え稼働率も減少していくことが見込まれる。そのため施設の維持管理方法の見直しや経営改善に向けた取り組みが必要である。そのため平成32年度までに経営戦略策定を行う。また、当該施設の発電量（風力）が490キロワットと小規模であることや平成32年度に固定買取価格制度の適用外となり売電収入が減少することが予想されることから事業の継続・廃止についても協議検討していかなければならない。</t>
    <rPh sb="1" eb="3">
      <t>トウガイ</t>
    </rPh>
    <rPh sb="3" eb="5">
      <t>シセツ</t>
    </rPh>
    <rPh sb="81" eb="83">
      <t>ミコ</t>
    </rPh>
    <rPh sb="91" eb="93">
      <t>シセツ</t>
    </rPh>
    <rPh sb="94" eb="96">
      <t>イジ</t>
    </rPh>
    <rPh sb="96" eb="98">
      <t>カンリ</t>
    </rPh>
    <rPh sb="98" eb="100">
      <t>ホウホウ</t>
    </rPh>
    <rPh sb="101" eb="103">
      <t>ミナオ</t>
    </rPh>
    <rPh sb="105" eb="107">
      <t>ケイエイ</t>
    </rPh>
    <rPh sb="107" eb="109">
      <t>カイゼン</t>
    </rPh>
    <rPh sb="110" eb="111">
      <t>ム</t>
    </rPh>
    <rPh sb="113" eb="114">
      <t>ト</t>
    </rPh>
    <rPh sb="115" eb="116">
      <t>ク</t>
    </rPh>
    <rPh sb="118" eb="120">
      <t>ヒツヨウ</t>
    </rPh>
    <rPh sb="150" eb="152">
      <t>トウガイ</t>
    </rPh>
    <rPh sb="152" eb="154">
      <t>シセツ</t>
    </rPh>
    <rPh sb="181" eb="183">
      <t>ヘイセイ</t>
    </rPh>
    <rPh sb="185" eb="187">
      <t>ネンド</t>
    </rPh>
    <rPh sb="230" eb="232">
      <t>ハイシ</t>
    </rPh>
    <rPh sb="239" eb="241">
      <t>ケントウ</t>
    </rPh>
    <phoneticPr fontId="3"/>
  </si>
  <si>
    <t>　当該施設の経営のリスクについて
○設備利用率については、事業開始以来15年以上が経過しており、施設の老朽化が進行しており、17.8％と発電型式別平均より多少低くなっている。
○修繕費比率について、平成28年度は9.6％と発電型式別平均を下回っているが、平成27年度のように経年劣化による老朽化等に伴う修繕や管理メンテナンスに費用がかかった場合は、平均を大幅に上回ることとなる。
○企業債残高対料金収入比率については、平成26年度に企業債の償還が終了しているため0％となっている。
○ＦＩＴ収入割合については、100％となっており、平成32年度に固定買取価格制度の適用外となり売電収入が減少することが予想されるため事業継続を協議・検討していかなければならない。
　以上のことから今後も維持管理方法についての見直しや事業継続について協議検討し、適切な施設の運営に努めなければならない。</t>
    <rPh sb="18" eb="20">
      <t>セツビ</t>
    </rPh>
    <rPh sb="20" eb="23">
      <t>リヨウリツ</t>
    </rPh>
    <rPh sb="29" eb="31">
      <t>ジギョウ</t>
    </rPh>
    <rPh sb="31" eb="33">
      <t>カイシ</t>
    </rPh>
    <rPh sb="33" eb="35">
      <t>イライ</t>
    </rPh>
    <rPh sb="37" eb="40">
      <t>ネンイジョウ</t>
    </rPh>
    <rPh sb="41" eb="43">
      <t>ケイカ</t>
    </rPh>
    <rPh sb="48" eb="50">
      <t>シセツ</t>
    </rPh>
    <rPh sb="51" eb="54">
      <t>ロウキュウカ</t>
    </rPh>
    <rPh sb="55" eb="57">
      <t>シンコウ</t>
    </rPh>
    <rPh sb="68" eb="70">
      <t>ハツデン</t>
    </rPh>
    <rPh sb="70" eb="72">
      <t>カタシキ</t>
    </rPh>
    <rPh sb="72" eb="73">
      <t>ベツ</t>
    </rPh>
    <rPh sb="73" eb="75">
      <t>ヘイキン</t>
    </rPh>
    <rPh sb="77" eb="79">
      <t>タショウ</t>
    </rPh>
    <rPh sb="79" eb="80">
      <t>ヒク</t>
    </rPh>
    <rPh sb="89" eb="91">
      <t>シュウゼン</t>
    </rPh>
    <rPh sb="91" eb="92">
      <t>ヒ</t>
    </rPh>
    <rPh sb="92" eb="94">
      <t>ヒリツ</t>
    </rPh>
    <rPh sb="99" eb="101">
      <t>ヘイセイ</t>
    </rPh>
    <rPh sb="103" eb="105">
      <t>ネンド</t>
    </rPh>
    <rPh sb="111" eb="113">
      <t>ハツデン</t>
    </rPh>
    <rPh sb="116" eb="118">
      <t>ヘイキン</t>
    </rPh>
    <rPh sb="119" eb="121">
      <t>シタマワ</t>
    </rPh>
    <rPh sb="127" eb="129">
      <t>ヘイセイ</t>
    </rPh>
    <rPh sb="131" eb="133">
      <t>ネンド</t>
    </rPh>
    <rPh sb="137" eb="139">
      <t>ケイネン</t>
    </rPh>
    <rPh sb="139" eb="141">
      <t>レッカ</t>
    </rPh>
    <rPh sb="144" eb="147">
      <t>ロウキュウカ</t>
    </rPh>
    <rPh sb="147" eb="148">
      <t>トウ</t>
    </rPh>
    <rPh sb="149" eb="150">
      <t>トモナ</t>
    </rPh>
    <rPh sb="151" eb="153">
      <t>シュウゼン</t>
    </rPh>
    <rPh sb="154" eb="156">
      <t>カンリ</t>
    </rPh>
    <rPh sb="163" eb="165">
      <t>ヒヨウ</t>
    </rPh>
    <rPh sb="170" eb="172">
      <t>バアイ</t>
    </rPh>
    <rPh sb="174" eb="176">
      <t>ヘイキン</t>
    </rPh>
    <rPh sb="177" eb="179">
      <t>オオハバ</t>
    </rPh>
    <rPh sb="180" eb="182">
      <t>ウワマワ</t>
    </rPh>
    <rPh sb="191" eb="193">
      <t>キギョウ</t>
    </rPh>
    <rPh sb="193" eb="194">
      <t>サイ</t>
    </rPh>
    <rPh sb="194" eb="196">
      <t>ザンダカ</t>
    </rPh>
    <rPh sb="196" eb="197">
      <t>タイ</t>
    </rPh>
    <rPh sb="197" eb="199">
      <t>リョウキン</t>
    </rPh>
    <rPh sb="199" eb="201">
      <t>シュウニュウ</t>
    </rPh>
    <rPh sb="201" eb="203">
      <t>ヒリツ</t>
    </rPh>
    <rPh sb="209" eb="211">
      <t>ヘイセイ</t>
    </rPh>
    <rPh sb="213" eb="215">
      <t>ネンド</t>
    </rPh>
    <rPh sb="216" eb="218">
      <t>キギョウ</t>
    </rPh>
    <rPh sb="218" eb="219">
      <t>サイ</t>
    </rPh>
    <rPh sb="220" eb="222">
      <t>ショウカン</t>
    </rPh>
    <rPh sb="223" eb="225">
      <t>シュウリョウ</t>
    </rPh>
    <rPh sb="245" eb="247">
      <t>シュウニュウ</t>
    </rPh>
    <rPh sb="247" eb="249">
      <t>ワリアイ</t>
    </rPh>
    <rPh sb="332" eb="334">
      <t>イジョウ</t>
    </rPh>
    <rPh sb="339" eb="341">
      <t>コンゴ</t>
    </rPh>
    <rPh sb="342" eb="344">
      <t>イジ</t>
    </rPh>
    <rPh sb="344" eb="346">
      <t>カンリ</t>
    </rPh>
    <rPh sb="346" eb="348">
      <t>ホウホウ</t>
    </rPh>
    <rPh sb="353" eb="355">
      <t>ミナオ</t>
    </rPh>
    <rPh sb="357" eb="359">
      <t>ジギョウ</t>
    </rPh>
    <rPh sb="359" eb="361">
      <t>ケイゾク</t>
    </rPh>
    <rPh sb="365" eb="367">
      <t>キョウギ</t>
    </rPh>
    <rPh sb="367" eb="369">
      <t>ケントウ</t>
    </rPh>
    <rPh sb="371" eb="373">
      <t>テキセツ</t>
    </rPh>
    <rPh sb="374" eb="376">
      <t>シセツ</t>
    </rPh>
    <rPh sb="377" eb="379">
      <t>ウンエイ</t>
    </rPh>
    <rPh sb="380" eb="381">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</si>
</sst>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41"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22"/>
      <color theme="1"/>
      <name val="ＭＳ ゴシック"/>
      <family val="3"/>
      <charset val="128"/>
    </font>
    <font>
      <sz val="14"/>
      <color rgb="FFFF0000"/>
      <name val="ＭＳ ゴシック"/>
      <family val="3"/>
      <charset val="128"/>
    </font>
    <font>
      <sz val="20"/>
      <name val="ＭＳ ゴシック"/>
      <family val="3"/>
      <charset val="128"/>
    </font>
    <font>
      <sz val="22"/>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36" fillId="2" borderId="13" xfId="1" applyFont="1" applyFill="1" applyBorder="1" applyAlignment="1">
      <alignment horizontal="left" vertical="center" shrinkToFit="1"/>
    </xf>
    <xf numFmtId="0" fontId="36" fillId="2" borderId="14" xfId="1" applyFont="1" applyFill="1" applyBorder="1" applyAlignment="1">
      <alignment horizontal="left" vertical="center" shrinkToFit="1"/>
    </xf>
    <xf numFmtId="0" fontId="36" fillId="2" borderId="15" xfId="1" applyFont="1" applyFill="1" applyBorder="1" applyAlignment="1">
      <alignment horizontal="left" vertical="center" shrinkToFit="1"/>
    </xf>
    <xf numFmtId="0" fontId="40" fillId="0" borderId="16" xfId="1" applyFont="1" applyFill="1" applyBorder="1" applyAlignment="1" applyProtection="1">
      <alignment horizontal="left" vertical="top" wrapText="1"/>
      <protection locked="0"/>
    </xf>
    <xf numFmtId="0" fontId="40" fillId="0" borderId="0" xfId="1" applyFont="1" applyFill="1" applyBorder="1" applyAlignment="1" applyProtection="1">
      <alignment horizontal="left" vertical="top" wrapText="1"/>
      <protection locked="0"/>
    </xf>
    <xf numFmtId="0" fontId="40" fillId="0" borderId="17" xfId="1" applyFont="1" applyFill="1" applyBorder="1" applyAlignment="1" applyProtection="1">
      <alignment horizontal="left" vertical="top" wrapText="1"/>
      <protection locked="0"/>
    </xf>
    <xf numFmtId="0" fontId="40" fillId="0" borderId="47" xfId="1" applyFont="1" applyFill="1" applyBorder="1" applyAlignment="1" applyProtection="1">
      <alignment horizontal="left" vertical="top" wrapText="1"/>
      <protection locked="0"/>
    </xf>
    <xf numFmtId="0" fontId="40" fillId="0" borderId="48" xfId="1" applyFont="1" applyFill="1" applyBorder="1" applyAlignment="1" applyProtection="1">
      <alignment horizontal="left" vertical="top" wrapText="1"/>
      <protection locked="0"/>
    </xf>
    <xf numFmtId="0" fontId="40"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36" xfId="1" applyFont="1" applyFill="1" applyBorder="1" applyAlignment="1" applyProtection="1">
      <alignment horizontal="left" vertical="top" wrapText="1"/>
      <protection locked="0"/>
    </xf>
    <xf numFmtId="0" fontId="37" fillId="0" borderId="37" xfId="1" applyFont="1" applyFill="1" applyBorder="1" applyAlignment="1" applyProtection="1">
      <alignment horizontal="left" vertical="top" wrapText="1"/>
      <protection locked="0"/>
    </xf>
    <xf numFmtId="0" fontId="37" fillId="0" borderId="38" xfId="1" applyFont="1" applyFill="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39" fillId="0" borderId="16" xfId="1" applyFont="1" applyFill="1" applyBorder="1" applyAlignment="1" applyProtection="1">
      <alignment horizontal="left" vertical="top" wrapText="1"/>
      <protection locked="0"/>
    </xf>
    <xf numFmtId="0" fontId="39" fillId="0" borderId="0" xfId="1" applyFont="1" applyFill="1" applyBorder="1" applyAlignment="1" applyProtection="1">
      <alignment horizontal="left" vertical="top" wrapText="1"/>
      <protection locked="0"/>
    </xf>
    <xf numFmtId="0" fontId="39" fillId="0" borderId="17" xfId="1" applyFont="1" applyFill="1" applyBorder="1" applyAlignment="1" applyProtection="1">
      <alignment horizontal="left" vertical="top" wrapText="1"/>
      <protection locked="0"/>
    </xf>
    <xf numFmtId="0" fontId="39" fillId="0" borderId="47" xfId="1" applyFont="1" applyFill="1" applyBorder="1" applyAlignment="1" applyProtection="1">
      <alignment horizontal="left" vertical="top" wrapText="1"/>
      <protection locked="0"/>
    </xf>
    <xf numFmtId="0" fontId="39" fillId="0" borderId="48" xfId="1" applyFont="1" applyFill="1" applyBorder="1" applyAlignment="1" applyProtection="1">
      <alignment horizontal="left" vertical="top" wrapText="1"/>
      <protection locked="0"/>
    </xf>
    <xf numFmtId="0" fontId="39" fillId="0" borderId="49"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3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100</c:v>
                </c:pt>
                <c:pt idx="1">
                  <c:v>100</c:v>
                </c:pt>
                <c:pt idx="2">
                  <c:v>100</c:v>
                </c:pt>
                <c:pt idx="3">
                  <c:v>100</c:v>
                </c:pt>
                <c:pt idx="4">
                  <c:v>109</c:v>
                </c:pt>
              </c:numCache>
            </c:numRef>
          </c:val>
          <c:extLst>
            <c:ext xmlns:c16="http://schemas.microsoft.com/office/drawing/2014/chart" uri="{C3380CC4-5D6E-409C-BE32-E72D297353CC}">
              <c16:uniqueId val="{00000000-118C-42CE-8249-EF26B57C6987}"/>
            </c:ext>
          </c:extLst>
        </c:ser>
        <c:dLbls>
          <c:showLegendKey val="0"/>
          <c:showVal val="0"/>
          <c:showCatName val="0"/>
          <c:showSerName val="0"/>
          <c:showPercent val="0"/>
          <c:showBubbleSize val="0"/>
        </c:dLbls>
        <c:gapWidth val="180"/>
        <c:overlap val="-90"/>
        <c:axId val="197559608"/>
        <c:axId val="19759042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c:ext xmlns:c16="http://schemas.microsoft.com/office/drawing/2014/chart" uri="{C3380CC4-5D6E-409C-BE32-E72D297353CC}">
              <c16:uniqueId val="{00000001-118C-42CE-8249-EF26B57C698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118C-42CE-8249-EF26B57C6987}"/>
            </c:ext>
          </c:extLst>
        </c:ser>
        <c:dLbls>
          <c:showLegendKey val="0"/>
          <c:showVal val="0"/>
          <c:showCatName val="0"/>
          <c:showSerName val="0"/>
          <c:showPercent val="0"/>
          <c:showBubbleSize val="0"/>
        </c:dLbls>
        <c:marker val="1"/>
        <c:smooth val="0"/>
        <c:axId val="197559608"/>
        <c:axId val="197590424"/>
      </c:lineChart>
      <c:catAx>
        <c:axId val="197559608"/>
        <c:scaling>
          <c:orientation val="minMax"/>
        </c:scaling>
        <c:delete val="0"/>
        <c:axPos val="b"/>
        <c:numFmt formatCode="ge" sourceLinked="1"/>
        <c:majorTickMark val="none"/>
        <c:minorTickMark val="none"/>
        <c:tickLblPos val="none"/>
        <c:crossAx val="197590424"/>
        <c:crosses val="autoZero"/>
        <c:auto val="0"/>
        <c:lblAlgn val="ctr"/>
        <c:lblOffset val="100"/>
        <c:noMultiLvlLbl val="1"/>
      </c:catAx>
      <c:valAx>
        <c:axId val="19759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559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CD4C-498B-85C1-69B931527A60}"/>
            </c:ext>
          </c:extLst>
        </c:ser>
        <c:dLbls>
          <c:showLegendKey val="0"/>
          <c:showVal val="0"/>
          <c:showCatName val="0"/>
          <c:showSerName val="0"/>
          <c:showPercent val="0"/>
          <c:showBubbleSize val="0"/>
        </c:dLbls>
        <c:gapWidth val="180"/>
        <c:overlap val="-90"/>
        <c:axId val="198249872"/>
        <c:axId val="19825026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c:ext xmlns:c16="http://schemas.microsoft.com/office/drawing/2014/chart" uri="{C3380CC4-5D6E-409C-BE32-E72D297353CC}">
              <c16:uniqueId val="{00000001-CD4C-498B-85C1-69B931527A60}"/>
            </c:ext>
          </c:extLst>
        </c:ser>
        <c:dLbls>
          <c:showLegendKey val="0"/>
          <c:showVal val="0"/>
          <c:showCatName val="0"/>
          <c:showSerName val="0"/>
          <c:showPercent val="0"/>
          <c:showBubbleSize val="0"/>
        </c:dLbls>
        <c:marker val="1"/>
        <c:smooth val="0"/>
        <c:axId val="198249872"/>
        <c:axId val="198250264"/>
      </c:lineChart>
      <c:catAx>
        <c:axId val="198249872"/>
        <c:scaling>
          <c:orientation val="minMax"/>
        </c:scaling>
        <c:delete val="0"/>
        <c:axPos val="b"/>
        <c:numFmt formatCode="ge" sourceLinked="1"/>
        <c:majorTickMark val="none"/>
        <c:minorTickMark val="none"/>
        <c:tickLblPos val="none"/>
        <c:crossAx val="198250264"/>
        <c:crosses val="autoZero"/>
        <c:auto val="0"/>
        <c:lblAlgn val="ctr"/>
        <c:lblOffset val="100"/>
        <c:noMultiLvlLbl val="1"/>
      </c:catAx>
      <c:valAx>
        <c:axId val="19825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24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A-4701-97F5-7D2755D72546}"/>
            </c:ext>
          </c:extLst>
        </c:ser>
        <c:dLbls>
          <c:showLegendKey val="0"/>
          <c:showVal val="0"/>
          <c:showCatName val="0"/>
          <c:showSerName val="0"/>
          <c:showPercent val="0"/>
          <c:showBubbleSize val="0"/>
        </c:dLbls>
        <c:gapWidth val="180"/>
        <c:overlap val="-90"/>
        <c:axId val="199151504"/>
        <c:axId val="19915189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A-4701-97F5-7D2755D72546}"/>
            </c:ext>
          </c:extLst>
        </c:ser>
        <c:dLbls>
          <c:showLegendKey val="0"/>
          <c:showVal val="0"/>
          <c:showCatName val="0"/>
          <c:showSerName val="0"/>
          <c:showPercent val="0"/>
          <c:showBubbleSize val="0"/>
        </c:dLbls>
        <c:marker val="1"/>
        <c:smooth val="0"/>
        <c:axId val="199151504"/>
        <c:axId val="199151896"/>
      </c:lineChart>
      <c:catAx>
        <c:axId val="199151504"/>
        <c:scaling>
          <c:orientation val="minMax"/>
        </c:scaling>
        <c:delete val="0"/>
        <c:axPos val="b"/>
        <c:numFmt formatCode="ge" sourceLinked="1"/>
        <c:majorTickMark val="none"/>
        <c:minorTickMark val="none"/>
        <c:tickLblPos val="none"/>
        <c:crossAx val="199151896"/>
        <c:crosses val="autoZero"/>
        <c:auto val="0"/>
        <c:lblAlgn val="ctr"/>
        <c:lblOffset val="100"/>
        <c:noMultiLvlLbl val="1"/>
      </c:catAx>
      <c:valAx>
        <c:axId val="199151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15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0-48AA-AA8A-6A94DF59C923}"/>
            </c:ext>
          </c:extLst>
        </c:ser>
        <c:dLbls>
          <c:showLegendKey val="0"/>
          <c:showVal val="0"/>
          <c:showCatName val="0"/>
          <c:showSerName val="0"/>
          <c:showPercent val="0"/>
          <c:showBubbleSize val="0"/>
        </c:dLbls>
        <c:gapWidth val="180"/>
        <c:overlap val="-90"/>
        <c:axId val="199152680"/>
        <c:axId val="1991530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0-48AA-AA8A-6A94DF59C923}"/>
            </c:ext>
          </c:extLst>
        </c:ser>
        <c:dLbls>
          <c:showLegendKey val="0"/>
          <c:showVal val="0"/>
          <c:showCatName val="0"/>
          <c:showSerName val="0"/>
          <c:showPercent val="0"/>
          <c:showBubbleSize val="0"/>
        </c:dLbls>
        <c:marker val="1"/>
        <c:smooth val="0"/>
        <c:axId val="199152680"/>
        <c:axId val="199153072"/>
      </c:lineChart>
      <c:catAx>
        <c:axId val="199152680"/>
        <c:scaling>
          <c:orientation val="minMax"/>
        </c:scaling>
        <c:delete val="0"/>
        <c:axPos val="b"/>
        <c:numFmt formatCode="ge" sourceLinked="1"/>
        <c:majorTickMark val="none"/>
        <c:minorTickMark val="none"/>
        <c:tickLblPos val="none"/>
        <c:crossAx val="199153072"/>
        <c:crosses val="autoZero"/>
        <c:auto val="0"/>
        <c:lblAlgn val="ctr"/>
        <c:lblOffset val="100"/>
        <c:noMultiLvlLbl val="1"/>
      </c:catAx>
      <c:valAx>
        <c:axId val="19915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152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0-4019-9E61-33023FC609BA}"/>
            </c:ext>
          </c:extLst>
        </c:ser>
        <c:dLbls>
          <c:showLegendKey val="0"/>
          <c:showVal val="0"/>
          <c:showCatName val="0"/>
          <c:showSerName val="0"/>
          <c:showPercent val="0"/>
          <c:showBubbleSize val="0"/>
        </c:dLbls>
        <c:gapWidth val="180"/>
        <c:overlap val="-90"/>
        <c:axId val="199153856"/>
        <c:axId val="19915424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0-4019-9E61-33023FC609BA}"/>
            </c:ext>
          </c:extLst>
        </c:ser>
        <c:dLbls>
          <c:showLegendKey val="0"/>
          <c:showVal val="0"/>
          <c:showCatName val="0"/>
          <c:showSerName val="0"/>
          <c:showPercent val="0"/>
          <c:showBubbleSize val="0"/>
        </c:dLbls>
        <c:marker val="1"/>
        <c:smooth val="0"/>
        <c:axId val="199153856"/>
        <c:axId val="199154248"/>
      </c:lineChart>
      <c:catAx>
        <c:axId val="199153856"/>
        <c:scaling>
          <c:orientation val="minMax"/>
        </c:scaling>
        <c:delete val="0"/>
        <c:axPos val="b"/>
        <c:numFmt formatCode="ge" sourceLinked="1"/>
        <c:majorTickMark val="none"/>
        <c:minorTickMark val="none"/>
        <c:tickLblPos val="none"/>
        <c:crossAx val="199154248"/>
        <c:crosses val="autoZero"/>
        <c:auto val="0"/>
        <c:lblAlgn val="ctr"/>
        <c:lblOffset val="100"/>
        <c:noMultiLvlLbl val="1"/>
      </c:catAx>
      <c:valAx>
        <c:axId val="199154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91538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C-4155-B360-A0DCA2D30A9B}"/>
            </c:ext>
          </c:extLst>
        </c:ser>
        <c:dLbls>
          <c:showLegendKey val="0"/>
          <c:showVal val="0"/>
          <c:showCatName val="0"/>
          <c:showSerName val="0"/>
          <c:showPercent val="0"/>
          <c:showBubbleSize val="0"/>
        </c:dLbls>
        <c:gapWidth val="180"/>
        <c:overlap val="-90"/>
        <c:axId val="199155032"/>
        <c:axId val="1988520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C-4155-B360-A0DCA2D30A9B}"/>
            </c:ext>
          </c:extLst>
        </c:ser>
        <c:dLbls>
          <c:showLegendKey val="0"/>
          <c:showVal val="0"/>
          <c:showCatName val="0"/>
          <c:showSerName val="0"/>
          <c:showPercent val="0"/>
          <c:showBubbleSize val="0"/>
        </c:dLbls>
        <c:marker val="1"/>
        <c:smooth val="0"/>
        <c:axId val="199155032"/>
        <c:axId val="198852016"/>
      </c:lineChart>
      <c:catAx>
        <c:axId val="199155032"/>
        <c:scaling>
          <c:orientation val="minMax"/>
        </c:scaling>
        <c:delete val="0"/>
        <c:axPos val="b"/>
        <c:numFmt formatCode="ge" sourceLinked="1"/>
        <c:majorTickMark val="none"/>
        <c:minorTickMark val="none"/>
        <c:tickLblPos val="none"/>
        <c:crossAx val="198852016"/>
        <c:crosses val="autoZero"/>
        <c:auto val="0"/>
        <c:lblAlgn val="ctr"/>
        <c:lblOffset val="100"/>
        <c:noMultiLvlLbl val="1"/>
      </c:catAx>
      <c:valAx>
        <c:axId val="198852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155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3-4AF6-B048-67BE64926014}"/>
            </c:ext>
          </c:extLst>
        </c:ser>
        <c:dLbls>
          <c:showLegendKey val="0"/>
          <c:showVal val="0"/>
          <c:showCatName val="0"/>
          <c:showSerName val="0"/>
          <c:showPercent val="0"/>
          <c:showBubbleSize val="0"/>
        </c:dLbls>
        <c:gapWidth val="180"/>
        <c:overlap val="-90"/>
        <c:axId val="198852800"/>
        <c:axId val="19885319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3-4AF6-B048-67BE64926014}"/>
            </c:ext>
          </c:extLst>
        </c:ser>
        <c:dLbls>
          <c:showLegendKey val="0"/>
          <c:showVal val="0"/>
          <c:showCatName val="0"/>
          <c:showSerName val="0"/>
          <c:showPercent val="0"/>
          <c:showBubbleSize val="0"/>
        </c:dLbls>
        <c:marker val="1"/>
        <c:smooth val="0"/>
        <c:axId val="198852800"/>
        <c:axId val="198853192"/>
      </c:lineChart>
      <c:catAx>
        <c:axId val="198852800"/>
        <c:scaling>
          <c:orientation val="minMax"/>
        </c:scaling>
        <c:delete val="0"/>
        <c:axPos val="b"/>
        <c:numFmt formatCode="ge" sourceLinked="1"/>
        <c:majorTickMark val="none"/>
        <c:minorTickMark val="none"/>
        <c:tickLblPos val="none"/>
        <c:crossAx val="198853192"/>
        <c:crosses val="autoZero"/>
        <c:auto val="0"/>
        <c:lblAlgn val="ctr"/>
        <c:lblOffset val="100"/>
        <c:noMultiLvlLbl val="1"/>
      </c:catAx>
      <c:valAx>
        <c:axId val="19885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85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6-445B-A940-468A98899EBB}"/>
            </c:ext>
          </c:extLst>
        </c:ser>
        <c:dLbls>
          <c:showLegendKey val="0"/>
          <c:showVal val="0"/>
          <c:showCatName val="0"/>
          <c:showSerName val="0"/>
          <c:showPercent val="0"/>
          <c:showBubbleSize val="0"/>
        </c:dLbls>
        <c:gapWidth val="180"/>
        <c:overlap val="-90"/>
        <c:axId val="198853976"/>
        <c:axId val="19885436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6-445B-A940-468A98899EBB}"/>
            </c:ext>
          </c:extLst>
        </c:ser>
        <c:dLbls>
          <c:showLegendKey val="0"/>
          <c:showVal val="0"/>
          <c:showCatName val="0"/>
          <c:showSerName val="0"/>
          <c:showPercent val="0"/>
          <c:showBubbleSize val="0"/>
        </c:dLbls>
        <c:marker val="1"/>
        <c:smooth val="0"/>
        <c:axId val="198853976"/>
        <c:axId val="198854368"/>
      </c:lineChart>
      <c:catAx>
        <c:axId val="198853976"/>
        <c:scaling>
          <c:orientation val="minMax"/>
        </c:scaling>
        <c:delete val="0"/>
        <c:axPos val="b"/>
        <c:numFmt formatCode="ge" sourceLinked="1"/>
        <c:majorTickMark val="none"/>
        <c:minorTickMark val="none"/>
        <c:tickLblPos val="none"/>
        <c:crossAx val="198854368"/>
        <c:crosses val="autoZero"/>
        <c:auto val="0"/>
        <c:lblAlgn val="ctr"/>
        <c:lblOffset val="100"/>
        <c:noMultiLvlLbl val="1"/>
      </c:catAx>
      <c:valAx>
        <c:axId val="19885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85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44-4D5F-A6A7-C6DEB1211AB0}"/>
            </c:ext>
          </c:extLst>
        </c:ser>
        <c:dLbls>
          <c:showLegendKey val="0"/>
          <c:showVal val="0"/>
          <c:showCatName val="0"/>
          <c:showSerName val="0"/>
          <c:showPercent val="0"/>
          <c:showBubbleSize val="0"/>
        </c:dLbls>
        <c:gapWidth val="180"/>
        <c:overlap val="-90"/>
        <c:axId val="198855152"/>
        <c:axId val="19885554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44-4D5F-A6A7-C6DEB1211AB0}"/>
            </c:ext>
          </c:extLst>
        </c:ser>
        <c:dLbls>
          <c:showLegendKey val="0"/>
          <c:showVal val="0"/>
          <c:showCatName val="0"/>
          <c:showSerName val="0"/>
          <c:showPercent val="0"/>
          <c:showBubbleSize val="0"/>
        </c:dLbls>
        <c:marker val="1"/>
        <c:smooth val="0"/>
        <c:axId val="198855152"/>
        <c:axId val="198855544"/>
      </c:lineChart>
      <c:catAx>
        <c:axId val="198855152"/>
        <c:scaling>
          <c:orientation val="minMax"/>
        </c:scaling>
        <c:delete val="0"/>
        <c:axPos val="b"/>
        <c:numFmt formatCode="ge" sourceLinked="1"/>
        <c:majorTickMark val="none"/>
        <c:minorTickMark val="none"/>
        <c:tickLblPos val="none"/>
        <c:crossAx val="198855544"/>
        <c:crosses val="autoZero"/>
        <c:auto val="0"/>
        <c:lblAlgn val="ctr"/>
        <c:lblOffset val="100"/>
        <c:noMultiLvlLbl val="1"/>
      </c:catAx>
      <c:valAx>
        <c:axId val="198855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855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D-4473-870D-548AF5B4553B}"/>
            </c:ext>
          </c:extLst>
        </c:ser>
        <c:dLbls>
          <c:showLegendKey val="0"/>
          <c:showVal val="0"/>
          <c:showCatName val="0"/>
          <c:showSerName val="0"/>
          <c:showPercent val="0"/>
          <c:showBubbleSize val="0"/>
        </c:dLbls>
        <c:gapWidth val="180"/>
        <c:overlap val="-90"/>
        <c:axId val="199333976"/>
        <c:axId val="1993343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D-4473-870D-548AF5B4553B}"/>
            </c:ext>
          </c:extLst>
        </c:ser>
        <c:dLbls>
          <c:showLegendKey val="0"/>
          <c:showVal val="0"/>
          <c:showCatName val="0"/>
          <c:showSerName val="0"/>
          <c:showPercent val="0"/>
          <c:showBubbleSize val="0"/>
        </c:dLbls>
        <c:marker val="1"/>
        <c:smooth val="0"/>
        <c:axId val="199333976"/>
        <c:axId val="199334368"/>
      </c:lineChart>
      <c:catAx>
        <c:axId val="199333976"/>
        <c:scaling>
          <c:orientation val="minMax"/>
        </c:scaling>
        <c:delete val="0"/>
        <c:axPos val="b"/>
        <c:numFmt formatCode="ge" sourceLinked="1"/>
        <c:majorTickMark val="none"/>
        <c:minorTickMark val="none"/>
        <c:tickLblPos val="none"/>
        <c:crossAx val="199334368"/>
        <c:crosses val="autoZero"/>
        <c:auto val="0"/>
        <c:lblAlgn val="ctr"/>
        <c:lblOffset val="100"/>
        <c:noMultiLvlLbl val="1"/>
      </c:catAx>
      <c:valAx>
        <c:axId val="19933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3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3-44E8-9BBF-CD3807B6298B}"/>
            </c:ext>
          </c:extLst>
        </c:ser>
        <c:dLbls>
          <c:showLegendKey val="0"/>
          <c:showVal val="0"/>
          <c:showCatName val="0"/>
          <c:showSerName val="0"/>
          <c:showPercent val="0"/>
          <c:showBubbleSize val="0"/>
        </c:dLbls>
        <c:gapWidth val="180"/>
        <c:overlap val="-90"/>
        <c:axId val="199334760"/>
        <c:axId val="1993351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3-44E8-9BBF-CD3807B6298B}"/>
            </c:ext>
          </c:extLst>
        </c:ser>
        <c:dLbls>
          <c:showLegendKey val="0"/>
          <c:showVal val="0"/>
          <c:showCatName val="0"/>
          <c:showSerName val="0"/>
          <c:showPercent val="0"/>
          <c:showBubbleSize val="0"/>
        </c:dLbls>
        <c:marker val="1"/>
        <c:smooth val="0"/>
        <c:axId val="199334760"/>
        <c:axId val="199335152"/>
      </c:lineChart>
      <c:catAx>
        <c:axId val="199334760"/>
        <c:scaling>
          <c:orientation val="minMax"/>
        </c:scaling>
        <c:delete val="0"/>
        <c:axPos val="b"/>
        <c:numFmt formatCode="ge" sourceLinked="1"/>
        <c:majorTickMark val="none"/>
        <c:minorTickMark val="none"/>
        <c:tickLblPos val="none"/>
        <c:crossAx val="199335152"/>
        <c:crosses val="autoZero"/>
        <c:auto val="0"/>
        <c:lblAlgn val="ctr"/>
        <c:lblOffset val="100"/>
        <c:noMultiLvlLbl val="1"/>
      </c:catAx>
      <c:valAx>
        <c:axId val="19933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34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86.3</c:v>
                </c:pt>
                <c:pt idx="1">
                  <c:v>133.69999999999999</c:v>
                </c:pt>
                <c:pt idx="2">
                  <c:v>140.6</c:v>
                </c:pt>
                <c:pt idx="3">
                  <c:v>37</c:v>
                </c:pt>
                <c:pt idx="4">
                  <c:v>109</c:v>
                </c:pt>
              </c:numCache>
            </c:numRef>
          </c:val>
          <c:extLst>
            <c:ext xmlns:c16="http://schemas.microsoft.com/office/drawing/2014/chart" uri="{C3380CC4-5D6E-409C-BE32-E72D297353CC}">
              <c16:uniqueId val="{00000000-1FE8-4CC8-9607-78A79B2120AC}"/>
            </c:ext>
          </c:extLst>
        </c:ser>
        <c:dLbls>
          <c:showLegendKey val="0"/>
          <c:showVal val="0"/>
          <c:showCatName val="0"/>
          <c:showSerName val="0"/>
          <c:showPercent val="0"/>
          <c:showBubbleSize val="0"/>
        </c:dLbls>
        <c:gapWidth val="180"/>
        <c:overlap val="-90"/>
        <c:axId val="198476056"/>
        <c:axId val="19849954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c:ext xmlns:c16="http://schemas.microsoft.com/office/drawing/2014/chart" uri="{C3380CC4-5D6E-409C-BE32-E72D297353CC}">
              <c16:uniqueId val="{00000001-1FE8-4CC8-9607-78A79B2120A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1FE8-4CC8-9607-78A79B2120AC}"/>
            </c:ext>
          </c:extLst>
        </c:ser>
        <c:dLbls>
          <c:showLegendKey val="0"/>
          <c:showVal val="0"/>
          <c:showCatName val="0"/>
          <c:showSerName val="0"/>
          <c:showPercent val="0"/>
          <c:showBubbleSize val="0"/>
        </c:dLbls>
        <c:marker val="1"/>
        <c:smooth val="0"/>
        <c:axId val="198476056"/>
        <c:axId val="198499544"/>
      </c:lineChart>
      <c:catAx>
        <c:axId val="198476056"/>
        <c:scaling>
          <c:orientation val="minMax"/>
        </c:scaling>
        <c:delete val="0"/>
        <c:axPos val="b"/>
        <c:numFmt formatCode="ge" sourceLinked="1"/>
        <c:majorTickMark val="none"/>
        <c:minorTickMark val="none"/>
        <c:tickLblPos val="none"/>
        <c:crossAx val="198499544"/>
        <c:crosses val="autoZero"/>
        <c:auto val="0"/>
        <c:lblAlgn val="ctr"/>
        <c:lblOffset val="100"/>
        <c:noMultiLvlLbl val="1"/>
      </c:catAx>
      <c:valAx>
        <c:axId val="198499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476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9-4426-9075-710CF590F677}"/>
            </c:ext>
          </c:extLst>
        </c:ser>
        <c:dLbls>
          <c:showLegendKey val="0"/>
          <c:showVal val="0"/>
          <c:showCatName val="0"/>
          <c:showSerName val="0"/>
          <c:showPercent val="0"/>
          <c:showBubbleSize val="0"/>
        </c:dLbls>
        <c:gapWidth val="180"/>
        <c:overlap val="-90"/>
        <c:axId val="199335936"/>
        <c:axId val="19933632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9-4426-9075-710CF590F677}"/>
            </c:ext>
          </c:extLst>
        </c:ser>
        <c:dLbls>
          <c:showLegendKey val="0"/>
          <c:showVal val="0"/>
          <c:showCatName val="0"/>
          <c:showSerName val="0"/>
          <c:showPercent val="0"/>
          <c:showBubbleSize val="0"/>
        </c:dLbls>
        <c:marker val="1"/>
        <c:smooth val="0"/>
        <c:axId val="199335936"/>
        <c:axId val="199336328"/>
      </c:lineChart>
      <c:catAx>
        <c:axId val="199335936"/>
        <c:scaling>
          <c:orientation val="minMax"/>
        </c:scaling>
        <c:delete val="0"/>
        <c:axPos val="b"/>
        <c:numFmt formatCode="ge" sourceLinked="1"/>
        <c:majorTickMark val="none"/>
        <c:minorTickMark val="none"/>
        <c:tickLblPos val="none"/>
        <c:crossAx val="199336328"/>
        <c:crosses val="autoZero"/>
        <c:auto val="0"/>
        <c:lblAlgn val="ctr"/>
        <c:lblOffset val="100"/>
        <c:noMultiLvlLbl val="1"/>
      </c:catAx>
      <c:valAx>
        <c:axId val="19933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3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16.399999999999999</c:v>
                </c:pt>
                <c:pt idx="1">
                  <c:v>26</c:v>
                </c:pt>
                <c:pt idx="2">
                  <c:v>18.600000000000001</c:v>
                </c:pt>
                <c:pt idx="3">
                  <c:v>9</c:v>
                </c:pt>
                <c:pt idx="4">
                  <c:v>17.8</c:v>
                </c:pt>
              </c:numCache>
            </c:numRef>
          </c:val>
          <c:extLst>
            <c:ext xmlns:c16="http://schemas.microsoft.com/office/drawing/2014/chart" uri="{C3380CC4-5D6E-409C-BE32-E72D297353CC}">
              <c16:uniqueId val="{00000000-2ECE-4695-AC42-F825F10DDF79}"/>
            </c:ext>
          </c:extLst>
        </c:ser>
        <c:dLbls>
          <c:showLegendKey val="0"/>
          <c:showVal val="0"/>
          <c:showCatName val="0"/>
          <c:showSerName val="0"/>
          <c:showPercent val="0"/>
          <c:showBubbleSize val="0"/>
        </c:dLbls>
        <c:gapWidth val="180"/>
        <c:overlap val="-90"/>
        <c:axId val="199859040"/>
        <c:axId val="19985943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extLst>
            <c:ext xmlns:c16="http://schemas.microsoft.com/office/drawing/2014/chart" uri="{C3380CC4-5D6E-409C-BE32-E72D297353CC}">
              <c16:uniqueId val="{00000001-2ECE-4695-AC42-F825F10DDF79}"/>
            </c:ext>
          </c:extLst>
        </c:ser>
        <c:dLbls>
          <c:showLegendKey val="0"/>
          <c:showVal val="0"/>
          <c:showCatName val="0"/>
          <c:showSerName val="0"/>
          <c:showPercent val="0"/>
          <c:showBubbleSize val="0"/>
        </c:dLbls>
        <c:marker val="1"/>
        <c:smooth val="0"/>
        <c:axId val="199859040"/>
        <c:axId val="199859432"/>
      </c:lineChart>
      <c:catAx>
        <c:axId val="199859040"/>
        <c:scaling>
          <c:orientation val="minMax"/>
        </c:scaling>
        <c:delete val="0"/>
        <c:axPos val="b"/>
        <c:numFmt formatCode="ge" sourceLinked="1"/>
        <c:majorTickMark val="none"/>
        <c:minorTickMark val="none"/>
        <c:tickLblPos val="none"/>
        <c:crossAx val="199859432"/>
        <c:crosses val="autoZero"/>
        <c:auto val="0"/>
        <c:lblAlgn val="ctr"/>
        <c:lblOffset val="100"/>
        <c:noMultiLvlLbl val="1"/>
      </c:catAx>
      <c:valAx>
        <c:axId val="199859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59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30.8</c:v>
                </c:pt>
                <c:pt idx="1">
                  <c:v>34.5</c:v>
                </c:pt>
                <c:pt idx="2">
                  <c:v>0.2</c:v>
                </c:pt>
                <c:pt idx="3">
                  <c:v>55.6</c:v>
                </c:pt>
                <c:pt idx="4">
                  <c:v>9.6</c:v>
                </c:pt>
              </c:numCache>
            </c:numRef>
          </c:val>
          <c:extLst>
            <c:ext xmlns:c16="http://schemas.microsoft.com/office/drawing/2014/chart" uri="{C3380CC4-5D6E-409C-BE32-E72D297353CC}">
              <c16:uniqueId val="{00000000-BE65-4F23-9B2E-0B3C7CBF1BDF}"/>
            </c:ext>
          </c:extLst>
        </c:ser>
        <c:dLbls>
          <c:showLegendKey val="0"/>
          <c:showVal val="0"/>
          <c:showCatName val="0"/>
          <c:showSerName val="0"/>
          <c:showPercent val="0"/>
          <c:showBubbleSize val="0"/>
        </c:dLbls>
        <c:gapWidth val="180"/>
        <c:overlap val="-90"/>
        <c:axId val="199860216"/>
        <c:axId val="19986060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extLst>
            <c:ext xmlns:c16="http://schemas.microsoft.com/office/drawing/2014/chart" uri="{C3380CC4-5D6E-409C-BE32-E72D297353CC}">
              <c16:uniqueId val="{00000001-BE65-4F23-9B2E-0B3C7CBF1BDF}"/>
            </c:ext>
          </c:extLst>
        </c:ser>
        <c:dLbls>
          <c:showLegendKey val="0"/>
          <c:showVal val="0"/>
          <c:showCatName val="0"/>
          <c:showSerName val="0"/>
          <c:showPercent val="0"/>
          <c:showBubbleSize val="0"/>
        </c:dLbls>
        <c:marker val="1"/>
        <c:smooth val="0"/>
        <c:axId val="199860216"/>
        <c:axId val="199860608"/>
      </c:lineChart>
      <c:catAx>
        <c:axId val="199860216"/>
        <c:scaling>
          <c:orientation val="minMax"/>
        </c:scaling>
        <c:delete val="0"/>
        <c:axPos val="b"/>
        <c:numFmt formatCode="ge" sourceLinked="1"/>
        <c:majorTickMark val="none"/>
        <c:minorTickMark val="none"/>
        <c:tickLblPos val="none"/>
        <c:crossAx val="199860608"/>
        <c:crosses val="autoZero"/>
        <c:auto val="0"/>
        <c:lblAlgn val="ctr"/>
        <c:lblOffset val="100"/>
        <c:noMultiLvlLbl val="1"/>
      </c:catAx>
      <c:valAx>
        <c:axId val="19986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161.9</c:v>
                </c:pt>
                <c:pt idx="1">
                  <c:v>36</c:v>
                </c:pt>
                <c:pt idx="2">
                  <c:v>0</c:v>
                </c:pt>
                <c:pt idx="3">
                  <c:v>0</c:v>
                </c:pt>
                <c:pt idx="4">
                  <c:v>0</c:v>
                </c:pt>
              </c:numCache>
            </c:numRef>
          </c:val>
          <c:extLst>
            <c:ext xmlns:c16="http://schemas.microsoft.com/office/drawing/2014/chart" uri="{C3380CC4-5D6E-409C-BE32-E72D297353CC}">
              <c16:uniqueId val="{00000000-D34D-4E4C-B34C-8271EAE2E363}"/>
            </c:ext>
          </c:extLst>
        </c:ser>
        <c:dLbls>
          <c:showLegendKey val="0"/>
          <c:showVal val="0"/>
          <c:showCatName val="0"/>
          <c:showSerName val="0"/>
          <c:showPercent val="0"/>
          <c:showBubbleSize val="0"/>
        </c:dLbls>
        <c:gapWidth val="180"/>
        <c:overlap val="-90"/>
        <c:axId val="199861392"/>
        <c:axId val="19986178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extLst>
            <c:ext xmlns:c16="http://schemas.microsoft.com/office/drawing/2014/chart" uri="{C3380CC4-5D6E-409C-BE32-E72D297353CC}">
              <c16:uniqueId val="{00000001-D34D-4E4C-B34C-8271EAE2E363}"/>
            </c:ext>
          </c:extLst>
        </c:ser>
        <c:dLbls>
          <c:showLegendKey val="0"/>
          <c:showVal val="0"/>
          <c:showCatName val="0"/>
          <c:showSerName val="0"/>
          <c:showPercent val="0"/>
          <c:showBubbleSize val="0"/>
        </c:dLbls>
        <c:marker val="1"/>
        <c:smooth val="0"/>
        <c:axId val="199861392"/>
        <c:axId val="199861784"/>
      </c:lineChart>
      <c:catAx>
        <c:axId val="199861392"/>
        <c:scaling>
          <c:orientation val="minMax"/>
        </c:scaling>
        <c:delete val="0"/>
        <c:axPos val="b"/>
        <c:numFmt formatCode="ge" sourceLinked="1"/>
        <c:majorTickMark val="none"/>
        <c:minorTickMark val="none"/>
        <c:tickLblPos val="none"/>
        <c:crossAx val="199861784"/>
        <c:crosses val="autoZero"/>
        <c:auto val="0"/>
        <c:lblAlgn val="ctr"/>
        <c:lblOffset val="100"/>
        <c:noMultiLvlLbl val="1"/>
      </c:catAx>
      <c:valAx>
        <c:axId val="19986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1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3-487B-88FB-9E8207D1C906}"/>
            </c:ext>
          </c:extLst>
        </c:ser>
        <c:dLbls>
          <c:showLegendKey val="0"/>
          <c:showVal val="0"/>
          <c:showCatName val="0"/>
          <c:showSerName val="0"/>
          <c:showPercent val="0"/>
          <c:showBubbleSize val="0"/>
        </c:dLbls>
        <c:gapWidth val="180"/>
        <c:overlap val="-90"/>
        <c:axId val="199862568"/>
        <c:axId val="2339759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3-487B-88FB-9E8207D1C906}"/>
            </c:ext>
          </c:extLst>
        </c:ser>
        <c:dLbls>
          <c:showLegendKey val="0"/>
          <c:showVal val="0"/>
          <c:showCatName val="0"/>
          <c:showSerName val="0"/>
          <c:showPercent val="0"/>
          <c:showBubbleSize val="0"/>
        </c:dLbls>
        <c:marker val="1"/>
        <c:smooth val="0"/>
        <c:axId val="199862568"/>
        <c:axId val="233975912"/>
      </c:lineChart>
      <c:catAx>
        <c:axId val="199862568"/>
        <c:scaling>
          <c:orientation val="minMax"/>
        </c:scaling>
        <c:delete val="0"/>
        <c:axPos val="b"/>
        <c:numFmt formatCode="ge" sourceLinked="1"/>
        <c:majorTickMark val="none"/>
        <c:minorTickMark val="none"/>
        <c:tickLblPos val="none"/>
        <c:crossAx val="233975912"/>
        <c:crosses val="autoZero"/>
        <c:auto val="0"/>
        <c:lblAlgn val="ctr"/>
        <c:lblOffset val="100"/>
        <c:noMultiLvlLbl val="1"/>
      </c:catAx>
      <c:valAx>
        <c:axId val="233975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625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0</c:v>
                </c:pt>
                <c:pt idx="2">
                  <c:v>100</c:v>
                </c:pt>
                <c:pt idx="3">
                  <c:v>100</c:v>
                </c:pt>
                <c:pt idx="4">
                  <c:v>100</c:v>
                </c:pt>
              </c:numCache>
            </c:numRef>
          </c:val>
          <c:extLst>
            <c:ext xmlns:c16="http://schemas.microsoft.com/office/drawing/2014/chart" uri="{C3380CC4-5D6E-409C-BE32-E72D297353CC}">
              <c16:uniqueId val="{00000000-1516-4324-B760-1781D8714849}"/>
            </c:ext>
          </c:extLst>
        </c:ser>
        <c:dLbls>
          <c:showLegendKey val="0"/>
          <c:showVal val="0"/>
          <c:showCatName val="0"/>
          <c:showSerName val="0"/>
          <c:showPercent val="0"/>
          <c:showBubbleSize val="0"/>
        </c:dLbls>
        <c:gapWidth val="180"/>
        <c:overlap val="-90"/>
        <c:axId val="233976696"/>
        <c:axId val="23397708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extLst>
            <c:ext xmlns:c16="http://schemas.microsoft.com/office/drawing/2014/chart" uri="{C3380CC4-5D6E-409C-BE32-E72D297353CC}">
              <c16:uniqueId val="{00000001-1516-4324-B760-1781D8714849}"/>
            </c:ext>
          </c:extLst>
        </c:ser>
        <c:dLbls>
          <c:showLegendKey val="0"/>
          <c:showVal val="0"/>
          <c:showCatName val="0"/>
          <c:showSerName val="0"/>
          <c:showPercent val="0"/>
          <c:showBubbleSize val="0"/>
        </c:dLbls>
        <c:marker val="1"/>
        <c:smooth val="0"/>
        <c:axId val="233976696"/>
        <c:axId val="233977088"/>
      </c:lineChart>
      <c:catAx>
        <c:axId val="233976696"/>
        <c:scaling>
          <c:orientation val="minMax"/>
        </c:scaling>
        <c:delete val="0"/>
        <c:axPos val="b"/>
        <c:numFmt formatCode="ge" sourceLinked="1"/>
        <c:majorTickMark val="none"/>
        <c:minorTickMark val="none"/>
        <c:tickLblPos val="none"/>
        <c:crossAx val="233977088"/>
        <c:crosses val="autoZero"/>
        <c:auto val="0"/>
        <c:lblAlgn val="ctr"/>
        <c:lblOffset val="100"/>
        <c:noMultiLvlLbl val="1"/>
      </c:catAx>
      <c:valAx>
        <c:axId val="23397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76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1-4B55-B91A-CC4530414D6E}"/>
            </c:ext>
          </c:extLst>
        </c:ser>
        <c:dLbls>
          <c:showLegendKey val="0"/>
          <c:showVal val="0"/>
          <c:showCatName val="0"/>
          <c:showSerName val="0"/>
          <c:showPercent val="0"/>
          <c:showBubbleSize val="0"/>
        </c:dLbls>
        <c:gapWidth val="180"/>
        <c:overlap val="-90"/>
        <c:axId val="233977872"/>
        <c:axId val="23397826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1-4B55-B91A-CC4530414D6E}"/>
            </c:ext>
          </c:extLst>
        </c:ser>
        <c:dLbls>
          <c:showLegendKey val="0"/>
          <c:showVal val="0"/>
          <c:showCatName val="0"/>
          <c:showSerName val="0"/>
          <c:showPercent val="0"/>
          <c:showBubbleSize val="0"/>
        </c:dLbls>
        <c:marker val="1"/>
        <c:smooth val="0"/>
        <c:axId val="233977872"/>
        <c:axId val="233978264"/>
      </c:lineChart>
      <c:catAx>
        <c:axId val="233977872"/>
        <c:scaling>
          <c:orientation val="minMax"/>
        </c:scaling>
        <c:delete val="0"/>
        <c:axPos val="b"/>
        <c:numFmt formatCode="ge" sourceLinked="1"/>
        <c:majorTickMark val="none"/>
        <c:minorTickMark val="none"/>
        <c:tickLblPos val="none"/>
        <c:crossAx val="233978264"/>
        <c:crosses val="autoZero"/>
        <c:auto val="0"/>
        <c:lblAlgn val="ctr"/>
        <c:lblOffset val="100"/>
        <c:noMultiLvlLbl val="1"/>
      </c:catAx>
      <c:valAx>
        <c:axId val="233978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7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7-4ED6-A689-0E46CA202E59}"/>
            </c:ext>
          </c:extLst>
        </c:ser>
        <c:dLbls>
          <c:showLegendKey val="0"/>
          <c:showVal val="0"/>
          <c:showCatName val="0"/>
          <c:showSerName val="0"/>
          <c:showPercent val="0"/>
          <c:showBubbleSize val="0"/>
        </c:dLbls>
        <c:gapWidth val="180"/>
        <c:overlap val="-90"/>
        <c:axId val="233979048"/>
        <c:axId val="23397944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7-4ED6-A689-0E46CA202E59}"/>
            </c:ext>
          </c:extLst>
        </c:ser>
        <c:dLbls>
          <c:showLegendKey val="0"/>
          <c:showVal val="0"/>
          <c:showCatName val="0"/>
          <c:showSerName val="0"/>
          <c:showPercent val="0"/>
          <c:showBubbleSize val="0"/>
        </c:dLbls>
        <c:marker val="1"/>
        <c:smooth val="0"/>
        <c:axId val="233979048"/>
        <c:axId val="233979440"/>
      </c:lineChart>
      <c:catAx>
        <c:axId val="233979048"/>
        <c:scaling>
          <c:orientation val="minMax"/>
        </c:scaling>
        <c:delete val="0"/>
        <c:axPos val="b"/>
        <c:numFmt formatCode="ge" sourceLinked="1"/>
        <c:majorTickMark val="none"/>
        <c:minorTickMark val="none"/>
        <c:tickLblPos val="none"/>
        <c:crossAx val="233979440"/>
        <c:crosses val="autoZero"/>
        <c:auto val="0"/>
        <c:lblAlgn val="ctr"/>
        <c:lblOffset val="100"/>
        <c:noMultiLvlLbl val="1"/>
      </c:catAx>
      <c:valAx>
        <c:axId val="23397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979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8-4CC8-95EE-702A70FA31AA}"/>
            </c:ext>
          </c:extLst>
        </c:ser>
        <c:dLbls>
          <c:showLegendKey val="0"/>
          <c:showVal val="0"/>
          <c:showCatName val="0"/>
          <c:showSerName val="0"/>
          <c:showPercent val="0"/>
          <c:showBubbleSize val="0"/>
        </c:dLbls>
        <c:gapWidth val="180"/>
        <c:overlap val="-90"/>
        <c:axId val="199756536"/>
        <c:axId val="19975692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8-4CC8-95EE-702A70FA31AA}"/>
            </c:ext>
          </c:extLst>
        </c:ser>
        <c:dLbls>
          <c:showLegendKey val="0"/>
          <c:showVal val="0"/>
          <c:showCatName val="0"/>
          <c:showSerName val="0"/>
          <c:showPercent val="0"/>
          <c:showBubbleSize val="0"/>
        </c:dLbls>
        <c:marker val="1"/>
        <c:smooth val="0"/>
        <c:axId val="199756536"/>
        <c:axId val="199756928"/>
      </c:lineChart>
      <c:catAx>
        <c:axId val="199756536"/>
        <c:scaling>
          <c:orientation val="minMax"/>
        </c:scaling>
        <c:delete val="0"/>
        <c:axPos val="b"/>
        <c:numFmt formatCode="ge" sourceLinked="1"/>
        <c:majorTickMark val="none"/>
        <c:minorTickMark val="none"/>
        <c:tickLblPos val="none"/>
        <c:crossAx val="199756928"/>
        <c:crosses val="autoZero"/>
        <c:auto val="0"/>
        <c:lblAlgn val="ctr"/>
        <c:lblOffset val="100"/>
        <c:noMultiLvlLbl val="1"/>
      </c:catAx>
      <c:valAx>
        <c:axId val="19975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56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D-4297-ABB8-B03A47269033}"/>
            </c:ext>
          </c:extLst>
        </c:ser>
        <c:dLbls>
          <c:showLegendKey val="0"/>
          <c:showVal val="0"/>
          <c:showCatName val="0"/>
          <c:showSerName val="0"/>
          <c:showPercent val="0"/>
          <c:showBubbleSize val="0"/>
        </c:dLbls>
        <c:gapWidth val="180"/>
        <c:overlap val="-90"/>
        <c:axId val="199757712"/>
        <c:axId val="1997581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D-4297-ABB8-B03A47269033}"/>
            </c:ext>
          </c:extLst>
        </c:ser>
        <c:dLbls>
          <c:showLegendKey val="0"/>
          <c:showVal val="0"/>
          <c:showCatName val="0"/>
          <c:showSerName val="0"/>
          <c:showPercent val="0"/>
          <c:showBubbleSize val="0"/>
        </c:dLbls>
        <c:marker val="1"/>
        <c:smooth val="0"/>
        <c:axId val="199757712"/>
        <c:axId val="199758104"/>
      </c:lineChart>
      <c:catAx>
        <c:axId val="199757712"/>
        <c:scaling>
          <c:orientation val="minMax"/>
        </c:scaling>
        <c:delete val="0"/>
        <c:axPos val="b"/>
        <c:numFmt formatCode="ge" sourceLinked="1"/>
        <c:majorTickMark val="none"/>
        <c:minorTickMark val="none"/>
        <c:tickLblPos val="none"/>
        <c:crossAx val="199758104"/>
        <c:crosses val="autoZero"/>
        <c:auto val="0"/>
        <c:lblAlgn val="ctr"/>
        <c:lblOffset val="100"/>
        <c:noMultiLvlLbl val="1"/>
      </c:catAx>
      <c:valAx>
        <c:axId val="199758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5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A-407E-B346-23A60B48B357}"/>
            </c:ext>
          </c:extLst>
        </c:ser>
        <c:dLbls>
          <c:showLegendKey val="0"/>
          <c:showVal val="0"/>
          <c:showCatName val="0"/>
          <c:showSerName val="0"/>
          <c:showPercent val="0"/>
          <c:showBubbleSize val="0"/>
        </c:dLbls>
        <c:gapWidth val="180"/>
        <c:overlap val="-90"/>
        <c:axId val="198560800"/>
        <c:axId val="19857362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A-407E-B346-23A60B48B35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CEA-407E-B346-23A60B48B357}"/>
            </c:ext>
          </c:extLst>
        </c:ser>
        <c:dLbls>
          <c:showLegendKey val="0"/>
          <c:showVal val="0"/>
          <c:showCatName val="0"/>
          <c:showSerName val="0"/>
          <c:showPercent val="0"/>
          <c:showBubbleSize val="0"/>
        </c:dLbls>
        <c:marker val="1"/>
        <c:smooth val="0"/>
        <c:axId val="198560800"/>
        <c:axId val="198573624"/>
      </c:lineChart>
      <c:catAx>
        <c:axId val="198560800"/>
        <c:scaling>
          <c:orientation val="minMax"/>
        </c:scaling>
        <c:delete val="0"/>
        <c:axPos val="b"/>
        <c:numFmt formatCode="ge" sourceLinked="1"/>
        <c:majorTickMark val="none"/>
        <c:minorTickMark val="none"/>
        <c:tickLblPos val="none"/>
        <c:crossAx val="198573624"/>
        <c:crosses val="autoZero"/>
        <c:auto val="0"/>
        <c:lblAlgn val="ctr"/>
        <c:lblOffset val="100"/>
        <c:noMultiLvlLbl val="1"/>
      </c:catAx>
      <c:valAx>
        <c:axId val="19857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560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6-4D64-B864-65D8102C19C4}"/>
            </c:ext>
          </c:extLst>
        </c:ser>
        <c:dLbls>
          <c:showLegendKey val="0"/>
          <c:showVal val="0"/>
          <c:showCatName val="0"/>
          <c:showSerName val="0"/>
          <c:showPercent val="0"/>
          <c:showBubbleSize val="0"/>
        </c:dLbls>
        <c:gapWidth val="180"/>
        <c:overlap val="-90"/>
        <c:axId val="199758888"/>
        <c:axId val="1997592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6-4D64-B864-65D8102C19C4}"/>
            </c:ext>
          </c:extLst>
        </c:ser>
        <c:dLbls>
          <c:showLegendKey val="0"/>
          <c:showVal val="0"/>
          <c:showCatName val="0"/>
          <c:showSerName val="0"/>
          <c:showPercent val="0"/>
          <c:showBubbleSize val="0"/>
        </c:dLbls>
        <c:marker val="1"/>
        <c:smooth val="0"/>
        <c:axId val="199758888"/>
        <c:axId val="199759280"/>
      </c:lineChart>
      <c:catAx>
        <c:axId val="199758888"/>
        <c:scaling>
          <c:orientation val="minMax"/>
        </c:scaling>
        <c:delete val="0"/>
        <c:axPos val="b"/>
        <c:numFmt formatCode="ge" sourceLinked="1"/>
        <c:majorTickMark val="none"/>
        <c:minorTickMark val="none"/>
        <c:tickLblPos val="none"/>
        <c:crossAx val="199759280"/>
        <c:crosses val="autoZero"/>
        <c:auto val="0"/>
        <c:lblAlgn val="ctr"/>
        <c:lblOffset val="100"/>
        <c:noMultiLvlLbl val="1"/>
      </c:catAx>
      <c:valAx>
        <c:axId val="19975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5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32150.9</c:v>
                </c:pt>
                <c:pt idx="1">
                  <c:v>25745</c:v>
                </c:pt>
                <c:pt idx="2">
                  <c:v>28623.5</c:v>
                </c:pt>
                <c:pt idx="3">
                  <c:v>64079.9</c:v>
                </c:pt>
                <c:pt idx="4">
                  <c:v>21781.3</c:v>
                </c:pt>
              </c:numCache>
            </c:numRef>
          </c:val>
          <c:extLst>
            <c:ext xmlns:c16="http://schemas.microsoft.com/office/drawing/2014/chart" uri="{C3380CC4-5D6E-409C-BE32-E72D297353CC}">
              <c16:uniqueId val="{00000000-7263-4C2E-B1BF-5449DD49CB09}"/>
            </c:ext>
          </c:extLst>
        </c:ser>
        <c:dLbls>
          <c:showLegendKey val="0"/>
          <c:showVal val="0"/>
          <c:showCatName val="0"/>
          <c:showSerName val="0"/>
          <c:showPercent val="0"/>
          <c:showBubbleSize val="0"/>
        </c:dLbls>
        <c:gapWidth val="180"/>
        <c:overlap val="-90"/>
        <c:axId val="198617712"/>
        <c:axId val="19862219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c:ext xmlns:c16="http://schemas.microsoft.com/office/drawing/2014/chart" uri="{C3380CC4-5D6E-409C-BE32-E72D297353CC}">
              <c16:uniqueId val="{00000001-7263-4C2E-B1BF-5449DD49CB09}"/>
            </c:ext>
          </c:extLst>
        </c:ser>
        <c:dLbls>
          <c:showLegendKey val="0"/>
          <c:showVal val="0"/>
          <c:showCatName val="0"/>
          <c:showSerName val="0"/>
          <c:showPercent val="0"/>
          <c:showBubbleSize val="0"/>
        </c:dLbls>
        <c:marker val="1"/>
        <c:smooth val="0"/>
        <c:axId val="198617712"/>
        <c:axId val="198622192"/>
      </c:lineChart>
      <c:catAx>
        <c:axId val="198617712"/>
        <c:scaling>
          <c:orientation val="minMax"/>
        </c:scaling>
        <c:delete val="0"/>
        <c:axPos val="b"/>
        <c:numFmt formatCode="ge" sourceLinked="1"/>
        <c:majorTickMark val="none"/>
        <c:minorTickMark val="none"/>
        <c:tickLblPos val="none"/>
        <c:crossAx val="198622192"/>
        <c:crosses val="autoZero"/>
        <c:auto val="0"/>
        <c:lblAlgn val="ctr"/>
        <c:lblOffset val="100"/>
        <c:noMultiLvlLbl val="1"/>
      </c:catAx>
      <c:valAx>
        <c:axId val="19862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61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-1542</c:v>
                </c:pt>
                <c:pt idx="1">
                  <c:v>5874</c:v>
                </c:pt>
                <c:pt idx="2">
                  <c:v>5033</c:v>
                </c:pt>
                <c:pt idx="3">
                  <c:v>-12573</c:v>
                </c:pt>
                <c:pt idx="4">
                  <c:v>1289</c:v>
                </c:pt>
              </c:numCache>
            </c:numRef>
          </c:val>
          <c:extLst>
            <c:ext xmlns:c16="http://schemas.microsoft.com/office/drawing/2014/chart" uri="{C3380CC4-5D6E-409C-BE32-E72D297353CC}">
              <c16:uniqueId val="{00000000-0241-4495-9DC7-E4E2EFCB98DB}"/>
            </c:ext>
          </c:extLst>
        </c:ser>
        <c:dLbls>
          <c:showLegendKey val="0"/>
          <c:showVal val="0"/>
          <c:showCatName val="0"/>
          <c:showSerName val="0"/>
          <c:showPercent val="0"/>
          <c:showBubbleSize val="0"/>
        </c:dLbls>
        <c:gapWidth val="180"/>
        <c:overlap val="-90"/>
        <c:axId val="198748976"/>
        <c:axId val="19874936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c:ext xmlns:c16="http://schemas.microsoft.com/office/drawing/2014/chart" uri="{C3380CC4-5D6E-409C-BE32-E72D297353CC}">
              <c16:uniqueId val="{00000001-0241-4495-9DC7-E4E2EFCB98DB}"/>
            </c:ext>
          </c:extLst>
        </c:ser>
        <c:dLbls>
          <c:showLegendKey val="0"/>
          <c:showVal val="0"/>
          <c:showCatName val="0"/>
          <c:showSerName val="0"/>
          <c:showPercent val="0"/>
          <c:showBubbleSize val="0"/>
        </c:dLbls>
        <c:marker val="1"/>
        <c:smooth val="0"/>
        <c:axId val="198748976"/>
        <c:axId val="198749360"/>
      </c:lineChart>
      <c:catAx>
        <c:axId val="198748976"/>
        <c:scaling>
          <c:orientation val="minMax"/>
        </c:scaling>
        <c:delete val="0"/>
        <c:axPos val="b"/>
        <c:numFmt formatCode="ge" sourceLinked="1"/>
        <c:majorTickMark val="none"/>
        <c:minorTickMark val="none"/>
        <c:tickLblPos val="none"/>
        <c:crossAx val="198749360"/>
        <c:crosses val="autoZero"/>
        <c:auto val="0"/>
        <c:lblAlgn val="ctr"/>
        <c:lblOffset val="100"/>
        <c:noMultiLvlLbl val="1"/>
      </c:catAx>
      <c:valAx>
        <c:axId val="1987493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74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16.399999999999999</c:v>
                </c:pt>
                <c:pt idx="1">
                  <c:v>26</c:v>
                </c:pt>
                <c:pt idx="2">
                  <c:v>18.600000000000001</c:v>
                </c:pt>
                <c:pt idx="3">
                  <c:v>9</c:v>
                </c:pt>
                <c:pt idx="4">
                  <c:v>17.8</c:v>
                </c:pt>
              </c:numCache>
            </c:numRef>
          </c:val>
          <c:extLst>
            <c:ext xmlns:c16="http://schemas.microsoft.com/office/drawing/2014/chart" uri="{C3380CC4-5D6E-409C-BE32-E72D297353CC}">
              <c16:uniqueId val="{00000000-0018-41B7-A1CD-C3BF252B0792}"/>
            </c:ext>
          </c:extLst>
        </c:ser>
        <c:dLbls>
          <c:showLegendKey val="0"/>
          <c:showVal val="0"/>
          <c:showCatName val="0"/>
          <c:showSerName val="0"/>
          <c:showPercent val="0"/>
          <c:showBubbleSize val="0"/>
        </c:dLbls>
        <c:gapWidth val="180"/>
        <c:overlap val="-90"/>
        <c:axId val="198247128"/>
        <c:axId val="19824752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c:ext xmlns:c16="http://schemas.microsoft.com/office/drawing/2014/chart" uri="{C3380CC4-5D6E-409C-BE32-E72D297353CC}">
              <c16:uniqueId val="{00000001-0018-41B7-A1CD-C3BF252B0792}"/>
            </c:ext>
          </c:extLst>
        </c:ser>
        <c:dLbls>
          <c:showLegendKey val="0"/>
          <c:showVal val="0"/>
          <c:showCatName val="0"/>
          <c:showSerName val="0"/>
          <c:showPercent val="0"/>
          <c:showBubbleSize val="0"/>
        </c:dLbls>
        <c:marker val="1"/>
        <c:smooth val="0"/>
        <c:axId val="198247128"/>
        <c:axId val="198247520"/>
      </c:lineChart>
      <c:catAx>
        <c:axId val="198247128"/>
        <c:scaling>
          <c:orientation val="minMax"/>
        </c:scaling>
        <c:delete val="0"/>
        <c:axPos val="b"/>
        <c:numFmt formatCode="ge" sourceLinked="1"/>
        <c:majorTickMark val="none"/>
        <c:minorTickMark val="none"/>
        <c:tickLblPos val="none"/>
        <c:crossAx val="198247520"/>
        <c:crosses val="autoZero"/>
        <c:auto val="0"/>
        <c:lblAlgn val="ctr"/>
        <c:lblOffset val="100"/>
        <c:noMultiLvlLbl val="1"/>
      </c:catAx>
      <c:valAx>
        <c:axId val="19824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247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30.8</c:v>
                </c:pt>
                <c:pt idx="1">
                  <c:v>34.5</c:v>
                </c:pt>
                <c:pt idx="2">
                  <c:v>0.2</c:v>
                </c:pt>
                <c:pt idx="3">
                  <c:v>55.6</c:v>
                </c:pt>
                <c:pt idx="4">
                  <c:v>9.6</c:v>
                </c:pt>
              </c:numCache>
            </c:numRef>
          </c:val>
          <c:extLst>
            <c:ext xmlns:c16="http://schemas.microsoft.com/office/drawing/2014/chart" uri="{C3380CC4-5D6E-409C-BE32-E72D297353CC}">
              <c16:uniqueId val="{00000000-9012-4AAD-913C-84D352D484FE}"/>
            </c:ext>
          </c:extLst>
        </c:ser>
        <c:dLbls>
          <c:showLegendKey val="0"/>
          <c:showVal val="0"/>
          <c:showCatName val="0"/>
          <c:showSerName val="0"/>
          <c:showPercent val="0"/>
          <c:showBubbleSize val="0"/>
        </c:dLbls>
        <c:gapWidth val="180"/>
        <c:overlap val="-90"/>
        <c:axId val="198248304"/>
        <c:axId val="19824869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c:ext xmlns:c16="http://schemas.microsoft.com/office/drawing/2014/chart" uri="{C3380CC4-5D6E-409C-BE32-E72D297353CC}">
              <c16:uniqueId val="{00000001-9012-4AAD-913C-84D352D484FE}"/>
            </c:ext>
          </c:extLst>
        </c:ser>
        <c:dLbls>
          <c:showLegendKey val="0"/>
          <c:showVal val="0"/>
          <c:showCatName val="0"/>
          <c:showSerName val="0"/>
          <c:showPercent val="0"/>
          <c:showBubbleSize val="0"/>
        </c:dLbls>
        <c:marker val="1"/>
        <c:smooth val="0"/>
        <c:axId val="198248304"/>
        <c:axId val="198248696"/>
      </c:lineChart>
      <c:catAx>
        <c:axId val="198248304"/>
        <c:scaling>
          <c:orientation val="minMax"/>
        </c:scaling>
        <c:delete val="0"/>
        <c:axPos val="b"/>
        <c:numFmt formatCode="ge" sourceLinked="1"/>
        <c:majorTickMark val="none"/>
        <c:minorTickMark val="none"/>
        <c:tickLblPos val="none"/>
        <c:crossAx val="198248696"/>
        <c:crosses val="autoZero"/>
        <c:auto val="0"/>
        <c:lblAlgn val="ctr"/>
        <c:lblOffset val="100"/>
        <c:noMultiLvlLbl val="1"/>
      </c:catAx>
      <c:valAx>
        <c:axId val="19824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24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161.9</c:v>
                </c:pt>
                <c:pt idx="1">
                  <c:v>36</c:v>
                </c:pt>
                <c:pt idx="2">
                  <c:v>0</c:v>
                </c:pt>
                <c:pt idx="3">
                  <c:v>0</c:v>
                </c:pt>
                <c:pt idx="4">
                  <c:v>0</c:v>
                </c:pt>
              </c:numCache>
            </c:numRef>
          </c:val>
          <c:extLst>
            <c:ext xmlns:c16="http://schemas.microsoft.com/office/drawing/2014/chart" uri="{C3380CC4-5D6E-409C-BE32-E72D297353CC}">
              <c16:uniqueId val="{00000000-6826-4E7A-80CA-B79DEFCC4436}"/>
            </c:ext>
          </c:extLst>
        </c:ser>
        <c:dLbls>
          <c:showLegendKey val="0"/>
          <c:showVal val="0"/>
          <c:showCatName val="0"/>
          <c:showSerName val="0"/>
          <c:showPercent val="0"/>
          <c:showBubbleSize val="0"/>
        </c:dLbls>
        <c:gapWidth val="180"/>
        <c:overlap val="-90"/>
        <c:axId val="196549888"/>
        <c:axId val="19654910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c:ext xmlns:c16="http://schemas.microsoft.com/office/drawing/2014/chart" uri="{C3380CC4-5D6E-409C-BE32-E72D297353CC}">
              <c16:uniqueId val="{00000001-6826-4E7A-80CA-B79DEFCC4436}"/>
            </c:ext>
          </c:extLst>
        </c:ser>
        <c:dLbls>
          <c:showLegendKey val="0"/>
          <c:showVal val="0"/>
          <c:showCatName val="0"/>
          <c:showSerName val="0"/>
          <c:showPercent val="0"/>
          <c:showBubbleSize val="0"/>
        </c:dLbls>
        <c:marker val="1"/>
        <c:smooth val="0"/>
        <c:axId val="196549888"/>
        <c:axId val="196549104"/>
      </c:lineChart>
      <c:catAx>
        <c:axId val="196549888"/>
        <c:scaling>
          <c:orientation val="minMax"/>
        </c:scaling>
        <c:delete val="0"/>
        <c:axPos val="b"/>
        <c:numFmt formatCode="ge" sourceLinked="1"/>
        <c:majorTickMark val="none"/>
        <c:minorTickMark val="none"/>
        <c:tickLblPos val="none"/>
        <c:crossAx val="196549104"/>
        <c:crosses val="autoZero"/>
        <c:auto val="0"/>
        <c:lblAlgn val="ctr"/>
        <c:lblOffset val="100"/>
        <c:noMultiLvlLbl val="1"/>
      </c:catAx>
      <c:valAx>
        <c:axId val="19654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54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3-4F2B-A518-30A72F7D970C}"/>
            </c:ext>
          </c:extLst>
        </c:ser>
        <c:dLbls>
          <c:showLegendKey val="0"/>
          <c:showVal val="0"/>
          <c:showCatName val="0"/>
          <c:showSerName val="0"/>
          <c:showPercent val="0"/>
          <c:showBubbleSize val="0"/>
        </c:dLbls>
        <c:gapWidth val="180"/>
        <c:overlap val="-90"/>
        <c:axId val="196548320"/>
        <c:axId val="1965479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3-4F2B-A518-30A72F7D970C}"/>
            </c:ext>
          </c:extLst>
        </c:ser>
        <c:dLbls>
          <c:showLegendKey val="0"/>
          <c:showVal val="0"/>
          <c:showCatName val="0"/>
          <c:showSerName val="0"/>
          <c:showPercent val="0"/>
          <c:showBubbleSize val="0"/>
        </c:dLbls>
        <c:marker val="1"/>
        <c:smooth val="0"/>
        <c:axId val="196548320"/>
        <c:axId val="196547928"/>
      </c:lineChart>
      <c:catAx>
        <c:axId val="196548320"/>
        <c:scaling>
          <c:orientation val="minMax"/>
        </c:scaling>
        <c:delete val="0"/>
        <c:axPos val="b"/>
        <c:numFmt formatCode="ge" sourceLinked="1"/>
        <c:majorTickMark val="none"/>
        <c:minorTickMark val="none"/>
        <c:tickLblPos val="none"/>
        <c:crossAx val="196547928"/>
        <c:crosses val="autoZero"/>
        <c:auto val="0"/>
        <c:lblAlgn val="ctr"/>
        <c:lblOffset val="100"/>
        <c:noMultiLvlLbl val="1"/>
      </c:catAx>
      <c:valAx>
        <c:axId val="196547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65483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2206" y="7376871"/>
          <a:ext cx="5182529" cy="30310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16578" y="7376871"/>
          <a:ext cx="5091466" cy="30310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79885" y="7376871"/>
          <a:ext cx="5182530" cy="30310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723099" y="7376871"/>
          <a:ext cx="5116230" cy="30310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128860" y="7376871"/>
          <a:ext cx="5192054" cy="30310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a:extLst>
            <a:ext uri="{FF2B5EF4-FFF2-40B4-BE49-F238E27FC236}">
              <a16:creationId xmlns:a16="http://schemas.microsoft.com/office/drawing/2014/main" id="{00000000-0008-0000-0000-000013000000}"/>
            </a:ext>
          </a:extLst>
        </xdr:cNvPr>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a:extLst>
            <a:ext uri="{FF2B5EF4-FFF2-40B4-BE49-F238E27FC236}">
              <a16:creationId xmlns:a16="http://schemas.microsoft.com/office/drawing/2014/main" id="{00000000-0008-0000-0000-000015000000}"/>
            </a:ext>
          </a:extLst>
        </xdr:cNvPr>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a:extLst>
            <a:ext uri="{FF2B5EF4-FFF2-40B4-BE49-F238E27FC236}">
              <a16:creationId xmlns:a16="http://schemas.microsoft.com/office/drawing/2014/main" id="{00000000-0008-0000-0000-000017000000}"/>
            </a:ext>
          </a:extLst>
        </xdr:cNvPr>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676508</xdr:colOff>
      <xdr:row>41</xdr:row>
      <xdr:rowOff>117765</xdr:rowOff>
    </xdr:from>
    <xdr:ext cx="2608406" cy="392415"/>
    <xdr:sp macro="" textlink="データ!IV9">
      <xdr:nvSpPr>
        <xdr:cNvPr id="25" name="正方形/長方形 24">
          <a:extLst>
            <a:ext uri="{FF2B5EF4-FFF2-40B4-BE49-F238E27FC236}">
              <a16:creationId xmlns:a16="http://schemas.microsoft.com/office/drawing/2014/main" id="{00000000-0008-0000-0000-000019000000}"/>
            </a:ext>
          </a:extLst>
        </xdr:cNvPr>
        <xdr:cNvSpPr/>
      </xdr:nvSpPr>
      <xdr:spPr>
        <a:xfrm>
          <a:off x="21073615"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a:extLst>
            <a:ext uri="{FF2B5EF4-FFF2-40B4-BE49-F238E27FC236}">
              <a16:creationId xmlns:a16="http://schemas.microsoft.com/office/drawing/2014/main" id="{00000000-0008-0000-0000-00001B000000}"/>
            </a:ext>
          </a:extLst>
        </xdr:cNvPr>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589707" y="12281699"/>
          <a:ext cx="5180708" cy="301244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89707" y="15456700"/>
          <a:ext cx="5180708" cy="300933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89707" y="18645909"/>
          <a:ext cx="5180708" cy="3009332"/>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589707" y="21817801"/>
          <a:ext cx="5180708" cy="3009333"/>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89707" y="24947952"/>
          <a:ext cx="5180708" cy="300933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374846" y="12281699"/>
          <a:ext cx="4676895" cy="301244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374846" y="15456700"/>
          <a:ext cx="4676895" cy="300933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6374846" y="18645909"/>
          <a:ext cx="4676895" cy="3009332"/>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374846" y="21817801"/>
          <a:ext cx="4676895" cy="3009333"/>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6374846" y="24947952"/>
          <a:ext cx="4676895" cy="300933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1745098" y="12281699"/>
          <a:ext cx="4686420" cy="301244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1745098" y="15456700"/>
          <a:ext cx="4686420" cy="300933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745098" y="18645909"/>
          <a:ext cx="4686420" cy="3009332"/>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745098" y="21817801"/>
          <a:ext cx="4686420" cy="3009333"/>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1745098" y="24947952"/>
          <a:ext cx="4686420" cy="300933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7009442" y="12281699"/>
          <a:ext cx="4686420" cy="301244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7009442" y="15456700"/>
          <a:ext cx="4686420" cy="300933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7009442" y="18645909"/>
          <a:ext cx="4686420" cy="3009332"/>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7009442" y="21817801"/>
          <a:ext cx="4686420" cy="3009333"/>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7009442" y="24947952"/>
          <a:ext cx="4686420" cy="300933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2415567" y="12281699"/>
          <a:ext cx="4686420" cy="301244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2415567" y="15456700"/>
          <a:ext cx="4686420" cy="300933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2415567" y="18645909"/>
          <a:ext cx="4686420" cy="3009332"/>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2415567" y="21817801"/>
          <a:ext cx="4686420" cy="3009333"/>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415567" y="24947952"/>
          <a:ext cx="4686420" cy="300933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31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31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31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31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31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31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31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31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31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31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31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31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31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31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316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316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316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3170"/>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3171"/>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3172"/>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3173"/>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3174"/>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3175"/>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3176"/>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3177"/>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3178"/>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3179"/>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3180"/>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3181"/>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3182"/>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a:extLst>
                <a:ext uri="{FF2B5EF4-FFF2-40B4-BE49-F238E27FC236}">
                  <a16:creationId xmlns:a16="http://schemas.microsoft.com/office/drawing/2014/main" id="{00000000-0008-0000-0000-00006C000000}"/>
                </a:ext>
              </a:extLst>
            </xdr:cNvPr>
            <xdr:cNvPicPr>
              <a:picLocks noChangeAspect="1" noChangeArrowheads="1"/>
              <a:extLst>
                <a:ext uri="{84589F7E-364E-4C9E-8A38-B11213B215E9}">
                  <a14:cameraTool cellRange="データ!$E$22:$I$35" spid="_x0000_s3183"/>
                </a:ext>
              </a:extLst>
            </xdr:cNvPicPr>
          </xdr:nvPicPr>
          <xdr:blipFill>
            <a:blip xmlns:r="http://schemas.openxmlformats.org/officeDocument/2006/relationships" r:embed="rId6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184"/>
                </a:ext>
              </a:extLst>
            </xdr:cNvPicPr>
          </xdr:nvPicPr>
          <xdr:blipFill>
            <a:blip xmlns:r="http://schemas.openxmlformats.org/officeDocument/2006/relationships" r:embed="rId61"/>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185"/>
                </a:ext>
              </a:extLst>
            </xdr:cNvPicPr>
          </xdr:nvPicPr>
          <xdr:blipFill>
            <a:blip xmlns:r="http://schemas.openxmlformats.org/officeDocument/2006/relationships" r:embed="rId61"/>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186"/>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187"/>
                </a:ext>
              </a:extLst>
            </xdr:cNvPicPr>
          </xdr:nvPicPr>
          <xdr:blipFill>
            <a:blip xmlns:r="http://schemas.openxmlformats.org/officeDocument/2006/relationships" r:embed="rId61"/>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188"/>
                </a:ext>
              </a:extLst>
            </xdr:cNvPicPr>
          </xdr:nvPicPr>
          <xdr:blipFill>
            <a:blip xmlns:r="http://schemas.openxmlformats.org/officeDocument/2006/relationships" r:embed="rId61"/>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189"/>
                </a:ext>
              </a:extLst>
            </xdr:cNvPicPr>
          </xdr:nvPicPr>
          <xdr:blipFill>
            <a:blip xmlns:r="http://schemas.openxmlformats.org/officeDocument/2006/relationships" r:embed="rId61"/>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190"/>
                </a:ext>
              </a:extLst>
            </xdr:cNvPicPr>
          </xdr:nvPicPr>
          <xdr:blipFill>
            <a:blip xmlns:r="http://schemas.openxmlformats.org/officeDocument/2006/relationships" r:embed="rId61"/>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191"/>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192"/>
                </a:ext>
              </a:extLst>
            </xdr:cNvPicPr>
          </xdr:nvPicPr>
          <xdr:blipFill>
            <a:blip xmlns:r="http://schemas.openxmlformats.org/officeDocument/2006/relationships" r:embed="rId61"/>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193"/>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94"/>
                </a:ext>
              </a:extLst>
            </xdr:cNvPicPr>
          </xdr:nvPicPr>
          <xdr:blipFill>
            <a:blip xmlns:r="http://schemas.openxmlformats.org/officeDocument/2006/relationships" r:embed="rId61"/>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195"/>
                </a:ext>
              </a:extLst>
            </xdr:cNvPicPr>
          </xdr:nvPicPr>
          <xdr:blipFill>
            <a:blip xmlns:r="http://schemas.openxmlformats.org/officeDocument/2006/relationships" r:embed="rId61"/>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196"/>
                </a:ext>
              </a:extLst>
            </xdr:cNvPicPr>
          </xdr:nvPicPr>
          <xdr:blipFill>
            <a:blip xmlns:r="http://schemas.openxmlformats.org/officeDocument/2006/relationships" r:embed="rId61"/>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197"/>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98"/>
                </a:ext>
              </a:extLst>
            </xdr:cNvPicPr>
          </xdr:nvPicPr>
          <xdr:blipFill>
            <a:blip xmlns:r="http://schemas.openxmlformats.org/officeDocument/2006/relationships" r:embed="rId61"/>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3199"/>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3200"/>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A56" zoomScale="39" zoomScaleNormal="39" workbookViewId="0">
      <selection activeCell="AT55" sqref="AT55"/>
    </sheetView>
  </sheetViews>
  <sheetFormatPr defaultColWidth="9" defaultRowHeight="13.2"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長崎県　平戸市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7" t="s">
        <v>2</v>
      </c>
      <c r="C2" s="135"/>
      <c r="D2" s="135"/>
      <c r="E2" s="135"/>
      <c r="F2" s="135" t="s">
        <v>3</v>
      </c>
      <c r="G2" s="135"/>
      <c r="H2" s="135"/>
      <c r="I2" s="135"/>
      <c r="J2" s="135" t="s">
        <v>4</v>
      </c>
      <c r="K2" s="135"/>
      <c r="L2" s="135"/>
      <c r="M2" s="135"/>
      <c r="N2" s="135" t="s">
        <v>5</v>
      </c>
      <c r="O2" s="135"/>
      <c r="P2" s="135"/>
      <c r="Q2" s="136"/>
      <c r="R2" s="1"/>
      <c r="S2" s="204" t="s">
        <v>6</v>
      </c>
      <c r="T2" s="205"/>
      <c r="U2" s="205"/>
      <c r="V2" s="205"/>
      <c r="W2" s="205"/>
      <c r="X2" s="205"/>
      <c r="Y2" s="205"/>
      <c r="Z2" s="205"/>
      <c r="AA2" s="205"/>
      <c r="AB2" s="205"/>
      <c r="AC2" s="205"/>
      <c r="AD2" s="205"/>
      <c r="AE2" s="205"/>
      <c r="AF2" s="205"/>
      <c r="AG2" s="205"/>
      <c r="AH2" s="206"/>
      <c r="AI2" s="1"/>
      <c r="AJ2" s="1"/>
      <c r="AK2" s="201" t="s">
        <v>7</v>
      </c>
      <c r="AL2" s="202"/>
      <c r="AM2" s="202"/>
      <c r="AN2" s="202"/>
      <c r="AO2" s="202"/>
      <c r="AP2" s="202"/>
      <c r="AQ2" s="203"/>
    </row>
    <row r="3" spans="1:43" ht="23.1" customHeight="1" x14ac:dyDescent="0.2">
      <c r="A3" s="1"/>
      <c r="B3" s="184" t="str">
        <f>データ!I6</f>
        <v>法非適用</v>
      </c>
      <c r="C3" s="185"/>
      <c r="D3" s="185"/>
      <c r="E3" s="185"/>
      <c r="F3" s="185" t="str">
        <f>データ!J6</f>
        <v>電気事業</v>
      </c>
      <c r="G3" s="185"/>
      <c r="H3" s="185"/>
      <c r="I3" s="185"/>
      <c r="J3" s="186" t="s">
        <v>182</v>
      </c>
      <c r="K3" s="186"/>
      <c r="L3" s="186"/>
      <c r="M3" s="186"/>
      <c r="N3" s="187" t="str">
        <f>データ!L6</f>
        <v>該当数値なし</v>
      </c>
      <c r="O3" s="187"/>
      <c r="P3" s="187"/>
      <c r="Q3" s="188"/>
      <c r="R3" s="1"/>
      <c r="S3" s="189" t="s">
        <v>8</v>
      </c>
      <c r="T3" s="190"/>
      <c r="U3" s="190"/>
      <c r="V3" s="190"/>
      <c r="W3" s="190"/>
      <c r="X3" s="190"/>
      <c r="Y3" s="190"/>
      <c r="Z3" s="190"/>
      <c r="AA3" s="190"/>
      <c r="AB3" s="190"/>
      <c r="AC3" s="190"/>
      <c r="AD3" s="190"/>
      <c r="AE3" s="190"/>
      <c r="AF3" s="190"/>
      <c r="AG3" s="190"/>
      <c r="AH3" s="191"/>
      <c r="AI3" s="1"/>
      <c r="AJ3" s="1"/>
      <c r="AK3" s="178" t="s">
        <v>183</v>
      </c>
      <c r="AL3" s="179"/>
      <c r="AM3" s="179"/>
      <c r="AN3" s="179"/>
      <c r="AO3" s="179"/>
      <c r="AP3" s="179"/>
      <c r="AQ3" s="180"/>
    </row>
    <row r="4" spans="1:43" ht="23.1" customHeight="1" x14ac:dyDescent="0.2">
      <c r="A4" s="1"/>
      <c r="B4" s="158" t="s">
        <v>9</v>
      </c>
      <c r="C4" s="159"/>
      <c r="D4" s="159"/>
      <c r="E4" s="159"/>
      <c r="F4" s="159" t="s">
        <v>10</v>
      </c>
      <c r="G4" s="159"/>
      <c r="H4" s="159"/>
      <c r="I4" s="159"/>
      <c r="J4" s="159" t="s">
        <v>11</v>
      </c>
      <c r="K4" s="159"/>
      <c r="L4" s="159"/>
      <c r="M4" s="159"/>
      <c r="N4" s="159" t="s">
        <v>12</v>
      </c>
      <c r="O4" s="159"/>
      <c r="P4" s="159"/>
      <c r="Q4" s="160"/>
      <c r="R4" s="1"/>
      <c r="S4" s="192"/>
      <c r="T4" s="193"/>
      <c r="U4" s="193"/>
      <c r="V4" s="193"/>
      <c r="W4" s="193"/>
      <c r="X4" s="193"/>
      <c r="Y4" s="193"/>
      <c r="Z4" s="193"/>
      <c r="AA4" s="193"/>
      <c r="AB4" s="193"/>
      <c r="AC4" s="193"/>
      <c r="AD4" s="193"/>
      <c r="AE4" s="193"/>
      <c r="AF4" s="193"/>
      <c r="AG4" s="193"/>
      <c r="AH4" s="194"/>
      <c r="AI4" s="1"/>
      <c r="AJ4" s="1"/>
      <c r="AK4" s="178"/>
      <c r="AL4" s="179"/>
      <c r="AM4" s="179"/>
      <c r="AN4" s="179"/>
      <c r="AO4" s="179"/>
      <c r="AP4" s="179"/>
      <c r="AQ4" s="180"/>
    </row>
    <row r="5" spans="1:43" ht="23.1" customHeight="1" x14ac:dyDescent="0.2">
      <c r="A5" s="1"/>
      <c r="B5" s="198" t="str">
        <f>データ!M6</f>
        <v>-</v>
      </c>
      <c r="C5" s="199"/>
      <c r="D5" s="199"/>
      <c r="E5" s="199"/>
      <c r="F5" s="172" t="str">
        <f>データ!N6</f>
        <v>-</v>
      </c>
      <c r="G5" s="172"/>
      <c r="H5" s="172"/>
      <c r="I5" s="172"/>
      <c r="J5" s="172">
        <f>データ!O6</f>
        <v>1</v>
      </c>
      <c r="K5" s="172"/>
      <c r="L5" s="172"/>
      <c r="M5" s="172"/>
      <c r="N5" s="172" t="str">
        <f>データ!P6</f>
        <v>-</v>
      </c>
      <c r="O5" s="172"/>
      <c r="P5" s="172"/>
      <c r="Q5" s="200"/>
      <c r="R5" s="1"/>
      <c r="S5" s="192"/>
      <c r="T5" s="193"/>
      <c r="U5" s="193"/>
      <c r="V5" s="193"/>
      <c r="W5" s="193"/>
      <c r="X5" s="193"/>
      <c r="Y5" s="193"/>
      <c r="Z5" s="193"/>
      <c r="AA5" s="193"/>
      <c r="AB5" s="193"/>
      <c r="AC5" s="193"/>
      <c r="AD5" s="193"/>
      <c r="AE5" s="193"/>
      <c r="AF5" s="193"/>
      <c r="AG5" s="193"/>
      <c r="AH5" s="194"/>
      <c r="AI5" s="1"/>
      <c r="AJ5" s="1"/>
      <c r="AK5" s="178"/>
      <c r="AL5" s="179"/>
      <c r="AM5" s="179"/>
      <c r="AN5" s="179"/>
      <c r="AO5" s="179"/>
      <c r="AP5" s="179"/>
      <c r="AQ5" s="180"/>
    </row>
    <row r="6" spans="1:43" ht="23.1" customHeight="1" x14ac:dyDescent="0.2">
      <c r="A6" s="1"/>
      <c r="B6" s="158" t="s">
        <v>13</v>
      </c>
      <c r="C6" s="159"/>
      <c r="D6" s="159"/>
      <c r="E6" s="159"/>
      <c r="F6" s="159" t="s">
        <v>14</v>
      </c>
      <c r="G6" s="159"/>
      <c r="H6" s="159"/>
      <c r="I6" s="159"/>
      <c r="J6" s="159" t="s">
        <v>15</v>
      </c>
      <c r="K6" s="159"/>
      <c r="L6" s="159"/>
      <c r="M6" s="159"/>
      <c r="N6" s="159" t="s">
        <v>16</v>
      </c>
      <c r="O6" s="159"/>
      <c r="P6" s="159"/>
      <c r="Q6" s="160"/>
      <c r="R6" s="1"/>
      <c r="S6" s="192"/>
      <c r="T6" s="193"/>
      <c r="U6" s="193"/>
      <c r="V6" s="193"/>
      <c r="W6" s="193"/>
      <c r="X6" s="193"/>
      <c r="Y6" s="193"/>
      <c r="Z6" s="193"/>
      <c r="AA6" s="193"/>
      <c r="AB6" s="193"/>
      <c r="AC6" s="193"/>
      <c r="AD6" s="193"/>
      <c r="AE6" s="193"/>
      <c r="AF6" s="193"/>
      <c r="AG6" s="193"/>
      <c r="AH6" s="194"/>
      <c r="AI6" s="1"/>
      <c r="AJ6" s="1"/>
      <c r="AK6" s="178"/>
      <c r="AL6" s="179"/>
      <c r="AM6" s="179"/>
      <c r="AN6" s="179"/>
      <c r="AO6" s="179"/>
      <c r="AP6" s="179"/>
      <c r="AQ6" s="180"/>
    </row>
    <row r="7" spans="1:43" ht="22.5" customHeight="1" x14ac:dyDescent="0.2">
      <c r="A7" s="1"/>
      <c r="B7" s="171" t="str">
        <f>データ!Q6</f>
        <v>-</v>
      </c>
      <c r="C7" s="172"/>
      <c r="D7" s="172"/>
      <c r="E7" s="172"/>
      <c r="F7" s="173" t="s">
        <v>128</v>
      </c>
      <c r="G7" s="174"/>
      <c r="H7" s="174"/>
      <c r="I7" s="174"/>
      <c r="J7" s="175" t="s">
        <v>128</v>
      </c>
      <c r="K7" s="175"/>
      <c r="L7" s="175"/>
      <c r="M7" s="175"/>
      <c r="N7" s="176" t="str">
        <f>データ!T6</f>
        <v>無</v>
      </c>
      <c r="O7" s="176"/>
      <c r="P7" s="176"/>
      <c r="Q7" s="177"/>
      <c r="R7" s="1"/>
      <c r="S7" s="192"/>
      <c r="T7" s="193"/>
      <c r="U7" s="193"/>
      <c r="V7" s="193"/>
      <c r="W7" s="193"/>
      <c r="X7" s="193"/>
      <c r="Y7" s="193"/>
      <c r="Z7" s="193"/>
      <c r="AA7" s="193"/>
      <c r="AB7" s="193"/>
      <c r="AC7" s="193"/>
      <c r="AD7" s="193"/>
      <c r="AE7" s="193"/>
      <c r="AF7" s="193"/>
      <c r="AG7" s="193"/>
      <c r="AH7" s="194"/>
      <c r="AI7" s="1"/>
      <c r="AJ7" s="1"/>
      <c r="AK7" s="178"/>
      <c r="AL7" s="179"/>
      <c r="AM7" s="179"/>
      <c r="AN7" s="179"/>
      <c r="AO7" s="179"/>
      <c r="AP7" s="179"/>
      <c r="AQ7" s="180"/>
    </row>
    <row r="8" spans="1:43" ht="23.1" customHeight="1" x14ac:dyDescent="0.2">
      <c r="A8" s="1"/>
      <c r="B8" s="158" t="s">
        <v>17</v>
      </c>
      <c r="C8" s="159"/>
      <c r="D8" s="159"/>
      <c r="E8" s="159"/>
      <c r="F8" s="159" t="s">
        <v>18</v>
      </c>
      <c r="G8" s="159"/>
      <c r="H8" s="159"/>
      <c r="I8" s="159"/>
      <c r="J8" s="159"/>
      <c r="K8" s="159"/>
      <c r="L8" s="159"/>
      <c r="M8" s="159"/>
      <c r="N8" s="159"/>
      <c r="O8" s="159"/>
      <c r="P8" s="159"/>
      <c r="Q8" s="160"/>
      <c r="R8" s="1"/>
      <c r="S8" s="192"/>
      <c r="T8" s="193"/>
      <c r="U8" s="193"/>
      <c r="V8" s="193"/>
      <c r="W8" s="193"/>
      <c r="X8" s="193"/>
      <c r="Y8" s="193"/>
      <c r="Z8" s="193"/>
      <c r="AA8" s="193"/>
      <c r="AB8" s="193"/>
      <c r="AC8" s="193"/>
      <c r="AD8" s="193"/>
      <c r="AE8" s="193"/>
      <c r="AF8" s="193"/>
      <c r="AG8" s="193"/>
      <c r="AH8" s="194"/>
      <c r="AI8" s="1"/>
      <c r="AJ8" s="1"/>
      <c r="AK8" s="178"/>
      <c r="AL8" s="179"/>
      <c r="AM8" s="179"/>
      <c r="AN8" s="179"/>
      <c r="AO8" s="179"/>
      <c r="AP8" s="179"/>
      <c r="AQ8" s="180"/>
    </row>
    <row r="9" spans="1:43" ht="23.1" customHeight="1" thickBot="1" x14ac:dyDescent="0.25">
      <c r="A9" s="1"/>
      <c r="B9" s="161" t="s">
        <v>130</v>
      </c>
      <c r="C9" s="162"/>
      <c r="D9" s="162"/>
      <c r="E9" s="162"/>
      <c r="F9" s="163" t="str">
        <f>データ!V6</f>
        <v>-</v>
      </c>
      <c r="G9" s="163"/>
      <c r="H9" s="163"/>
      <c r="I9" s="163"/>
      <c r="J9" s="164"/>
      <c r="K9" s="164"/>
      <c r="L9" s="164"/>
      <c r="M9" s="164"/>
      <c r="N9" s="165"/>
      <c r="O9" s="165"/>
      <c r="P9" s="165"/>
      <c r="Q9" s="166"/>
      <c r="R9" s="1"/>
      <c r="S9" s="192"/>
      <c r="T9" s="193"/>
      <c r="U9" s="193"/>
      <c r="V9" s="193"/>
      <c r="W9" s="193"/>
      <c r="X9" s="193"/>
      <c r="Y9" s="193"/>
      <c r="Z9" s="193"/>
      <c r="AA9" s="193"/>
      <c r="AB9" s="193"/>
      <c r="AC9" s="193"/>
      <c r="AD9" s="193"/>
      <c r="AE9" s="193"/>
      <c r="AF9" s="193"/>
      <c r="AG9" s="193"/>
      <c r="AH9" s="194"/>
      <c r="AI9" s="1"/>
      <c r="AJ9" s="1"/>
      <c r="AK9" s="178"/>
      <c r="AL9" s="179"/>
      <c r="AM9" s="179"/>
      <c r="AN9" s="179"/>
      <c r="AO9" s="179"/>
      <c r="AP9" s="179"/>
      <c r="AQ9" s="180"/>
    </row>
    <row r="10" spans="1:43" ht="27" customHeight="1" thickBot="1" x14ac:dyDescent="0.25">
      <c r="A10" s="1"/>
      <c r="B10" s="6" t="s">
        <v>19</v>
      </c>
      <c r="C10" s="7"/>
      <c r="D10" s="7"/>
      <c r="E10" s="7"/>
      <c r="F10" s="7"/>
      <c r="G10" s="7"/>
      <c r="H10" s="7"/>
      <c r="I10" s="7"/>
      <c r="J10" s="7"/>
      <c r="K10" s="7"/>
      <c r="L10" s="7"/>
      <c r="M10" s="7"/>
      <c r="N10" s="7"/>
      <c r="O10" s="7"/>
      <c r="P10" s="7"/>
      <c r="Q10" s="7"/>
      <c r="R10" s="1"/>
      <c r="S10" s="192"/>
      <c r="T10" s="193"/>
      <c r="U10" s="193"/>
      <c r="V10" s="193"/>
      <c r="W10" s="193"/>
      <c r="X10" s="193"/>
      <c r="Y10" s="193"/>
      <c r="Z10" s="193"/>
      <c r="AA10" s="193"/>
      <c r="AB10" s="193"/>
      <c r="AC10" s="193"/>
      <c r="AD10" s="193"/>
      <c r="AE10" s="193"/>
      <c r="AF10" s="193"/>
      <c r="AG10" s="193"/>
      <c r="AH10" s="194"/>
      <c r="AI10" s="1"/>
      <c r="AJ10" s="1"/>
      <c r="AK10" s="178"/>
      <c r="AL10" s="179"/>
      <c r="AM10" s="179"/>
      <c r="AN10" s="179"/>
      <c r="AO10" s="179"/>
      <c r="AP10" s="179"/>
      <c r="AQ10" s="180"/>
    </row>
    <row r="11" spans="1:43" ht="23.1" customHeight="1" x14ac:dyDescent="0.2">
      <c r="A11" s="1"/>
      <c r="B11" s="167" t="s">
        <v>20</v>
      </c>
      <c r="C11" s="135"/>
      <c r="D11" s="135"/>
      <c r="E11" s="135"/>
      <c r="F11" s="168">
        <f>データ!B10</f>
        <v>40909</v>
      </c>
      <c r="G11" s="169"/>
      <c r="H11" s="168">
        <f>データ!C10</f>
        <v>41275</v>
      </c>
      <c r="I11" s="169"/>
      <c r="J11" s="168">
        <f>データ!D10</f>
        <v>41640</v>
      </c>
      <c r="K11" s="169"/>
      <c r="L11" s="168">
        <f>データ!E10</f>
        <v>42005</v>
      </c>
      <c r="M11" s="169"/>
      <c r="N11" s="168">
        <f>データ!F10</f>
        <v>42370</v>
      </c>
      <c r="O11" s="170"/>
      <c r="P11" s="8"/>
      <c r="Q11" s="8"/>
      <c r="R11" s="1"/>
      <c r="S11" s="192"/>
      <c r="T11" s="193"/>
      <c r="U11" s="193"/>
      <c r="V11" s="193"/>
      <c r="W11" s="193"/>
      <c r="X11" s="193"/>
      <c r="Y11" s="193"/>
      <c r="Z11" s="193"/>
      <c r="AA11" s="193"/>
      <c r="AB11" s="193"/>
      <c r="AC11" s="193"/>
      <c r="AD11" s="193"/>
      <c r="AE11" s="193"/>
      <c r="AF11" s="193"/>
      <c r="AG11" s="193"/>
      <c r="AH11" s="194"/>
      <c r="AI11" s="1"/>
      <c r="AJ11" s="1"/>
      <c r="AK11" s="178"/>
      <c r="AL11" s="179"/>
      <c r="AM11" s="179"/>
      <c r="AN11" s="179"/>
      <c r="AO11" s="179"/>
      <c r="AP11" s="179"/>
      <c r="AQ11" s="180"/>
    </row>
    <row r="12" spans="1:43" ht="23.1" customHeight="1" x14ac:dyDescent="0.2">
      <c r="A12" s="1"/>
      <c r="B12" s="158" t="s">
        <v>22</v>
      </c>
      <c r="C12" s="159"/>
      <c r="D12" s="159"/>
      <c r="E12" s="159"/>
      <c r="F12" s="154" t="str">
        <f>データ!W6</f>
        <v>-</v>
      </c>
      <c r="G12" s="155"/>
      <c r="H12" s="154" t="str">
        <f>データ!X6</f>
        <v>-</v>
      </c>
      <c r="I12" s="155"/>
      <c r="J12" s="154" t="str">
        <f>データ!Y6</f>
        <v>-</v>
      </c>
      <c r="K12" s="155"/>
      <c r="L12" s="154" t="str">
        <f>データ!Z6</f>
        <v>-</v>
      </c>
      <c r="M12" s="155"/>
      <c r="N12" s="156" t="str">
        <f>データ!AA6</f>
        <v>-</v>
      </c>
      <c r="O12" s="157"/>
      <c r="P12" s="8"/>
      <c r="Q12" s="8"/>
      <c r="R12" s="1"/>
      <c r="S12" s="192"/>
      <c r="T12" s="193"/>
      <c r="U12" s="193"/>
      <c r="V12" s="193"/>
      <c r="W12" s="193"/>
      <c r="X12" s="193"/>
      <c r="Y12" s="193"/>
      <c r="Z12" s="193"/>
      <c r="AA12" s="193"/>
      <c r="AB12" s="193"/>
      <c r="AC12" s="193"/>
      <c r="AD12" s="193"/>
      <c r="AE12" s="193"/>
      <c r="AF12" s="193"/>
      <c r="AG12" s="193"/>
      <c r="AH12" s="194"/>
      <c r="AI12" s="1"/>
      <c r="AJ12" s="1"/>
      <c r="AK12" s="178"/>
      <c r="AL12" s="179"/>
      <c r="AM12" s="179"/>
      <c r="AN12" s="179"/>
      <c r="AO12" s="179"/>
      <c r="AP12" s="179"/>
      <c r="AQ12" s="180"/>
    </row>
    <row r="13" spans="1:43" ht="23.1" customHeight="1" x14ac:dyDescent="0.2">
      <c r="A13" s="1"/>
      <c r="B13" s="151" t="s">
        <v>23</v>
      </c>
      <c r="C13" s="152"/>
      <c r="D13" s="152"/>
      <c r="E13" s="153"/>
      <c r="F13" s="154" t="str">
        <f>データ!AB6</f>
        <v>-</v>
      </c>
      <c r="G13" s="155"/>
      <c r="H13" s="154" t="str">
        <f>データ!AC6</f>
        <v>-</v>
      </c>
      <c r="I13" s="155"/>
      <c r="J13" s="154" t="str">
        <f>データ!AD6</f>
        <v>-</v>
      </c>
      <c r="K13" s="155"/>
      <c r="L13" s="154" t="str">
        <f>データ!AE6</f>
        <v>-</v>
      </c>
      <c r="M13" s="155"/>
      <c r="N13" s="156" t="str">
        <f>データ!AF6</f>
        <v>-</v>
      </c>
      <c r="O13" s="157"/>
      <c r="P13" s="8"/>
      <c r="Q13" s="8"/>
      <c r="R13" s="1"/>
      <c r="S13" s="192"/>
      <c r="T13" s="193"/>
      <c r="U13" s="193"/>
      <c r="V13" s="193"/>
      <c r="W13" s="193"/>
      <c r="X13" s="193"/>
      <c r="Y13" s="193"/>
      <c r="Z13" s="193"/>
      <c r="AA13" s="193"/>
      <c r="AB13" s="193"/>
      <c r="AC13" s="193"/>
      <c r="AD13" s="193"/>
      <c r="AE13" s="193"/>
      <c r="AF13" s="193"/>
      <c r="AG13" s="193"/>
      <c r="AH13" s="194"/>
      <c r="AI13" s="1"/>
      <c r="AJ13" s="1"/>
      <c r="AK13" s="178"/>
      <c r="AL13" s="179"/>
      <c r="AM13" s="179"/>
      <c r="AN13" s="179"/>
      <c r="AO13" s="179"/>
      <c r="AP13" s="179"/>
      <c r="AQ13" s="180"/>
    </row>
    <row r="14" spans="1:43" ht="23.1" customHeight="1" x14ac:dyDescent="0.2">
      <c r="A14" s="1"/>
      <c r="B14" s="151" t="s">
        <v>24</v>
      </c>
      <c r="C14" s="152"/>
      <c r="D14" s="152"/>
      <c r="E14" s="153"/>
      <c r="F14" s="154">
        <f>データ!AG6</f>
        <v>705</v>
      </c>
      <c r="G14" s="155"/>
      <c r="H14" s="154">
        <f>データ!AH6</f>
        <v>1116</v>
      </c>
      <c r="I14" s="155"/>
      <c r="J14" s="154">
        <f>データ!AI6</f>
        <v>800</v>
      </c>
      <c r="K14" s="155"/>
      <c r="L14" s="154">
        <f>データ!AJ6</f>
        <v>389</v>
      </c>
      <c r="M14" s="155"/>
      <c r="N14" s="156">
        <f>データ!AK6</f>
        <v>763</v>
      </c>
      <c r="O14" s="157"/>
      <c r="P14" s="8"/>
      <c r="Q14" s="8"/>
      <c r="R14" s="1"/>
      <c r="S14" s="192"/>
      <c r="T14" s="193"/>
      <c r="U14" s="193"/>
      <c r="V14" s="193"/>
      <c r="W14" s="193"/>
      <c r="X14" s="193"/>
      <c r="Y14" s="193"/>
      <c r="Z14" s="193"/>
      <c r="AA14" s="193"/>
      <c r="AB14" s="193"/>
      <c r="AC14" s="193"/>
      <c r="AD14" s="193"/>
      <c r="AE14" s="193"/>
      <c r="AF14" s="193"/>
      <c r="AG14" s="193"/>
      <c r="AH14" s="194"/>
      <c r="AI14" s="1"/>
      <c r="AJ14" s="1"/>
      <c r="AK14" s="178"/>
      <c r="AL14" s="179"/>
      <c r="AM14" s="179"/>
      <c r="AN14" s="179"/>
      <c r="AO14" s="179"/>
      <c r="AP14" s="179"/>
      <c r="AQ14" s="180"/>
    </row>
    <row r="15" spans="1:43" ht="23.1" customHeight="1" x14ac:dyDescent="0.2">
      <c r="A15" s="1"/>
      <c r="B15" s="144" t="s">
        <v>25</v>
      </c>
      <c r="C15" s="145"/>
      <c r="D15" s="145"/>
      <c r="E15" s="146"/>
      <c r="F15" s="147" t="str">
        <f>データ!AL6</f>
        <v>-</v>
      </c>
      <c r="G15" s="147"/>
      <c r="H15" s="147" t="str">
        <f>データ!AM6</f>
        <v>-</v>
      </c>
      <c r="I15" s="147"/>
      <c r="J15" s="147" t="str">
        <f>データ!AN6</f>
        <v>-</v>
      </c>
      <c r="K15" s="147"/>
      <c r="L15" s="147" t="str">
        <f>データ!AO6</f>
        <v>-</v>
      </c>
      <c r="M15" s="147"/>
      <c r="N15" s="148" t="str">
        <f>データ!AP6</f>
        <v>-</v>
      </c>
      <c r="O15" s="149"/>
      <c r="P15" s="8"/>
      <c r="Q15" s="8"/>
      <c r="R15" s="1"/>
      <c r="S15" s="192"/>
      <c r="T15" s="193"/>
      <c r="U15" s="193"/>
      <c r="V15" s="193"/>
      <c r="W15" s="193"/>
      <c r="X15" s="193"/>
      <c r="Y15" s="193"/>
      <c r="Z15" s="193"/>
      <c r="AA15" s="193"/>
      <c r="AB15" s="193"/>
      <c r="AC15" s="193"/>
      <c r="AD15" s="193"/>
      <c r="AE15" s="193"/>
      <c r="AF15" s="193"/>
      <c r="AG15" s="193"/>
      <c r="AH15" s="194"/>
      <c r="AI15" s="1"/>
      <c r="AJ15" s="1"/>
      <c r="AK15" s="178"/>
      <c r="AL15" s="179"/>
      <c r="AM15" s="179"/>
      <c r="AN15" s="179"/>
      <c r="AO15" s="179"/>
      <c r="AP15" s="179"/>
      <c r="AQ15" s="180"/>
    </row>
    <row r="16" spans="1:43" ht="23.1" customHeight="1" thickBot="1" x14ac:dyDescent="0.25">
      <c r="A16" s="1"/>
      <c r="B16" s="137" t="s">
        <v>26</v>
      </c>
      <c r="C16" s="138"/>
      <c r="D16" s="138"/>
      <c r="E16" s="139"/>
      <c r="F16" s="150">
        <f>データ!AQ6</f>
        <v>705</v>
      </c>
      <c r="G16" s="150"/>
      <c r="H16" s="150">
        <f>データ!AR6</f>
        <v>1116</v>
      </c>
      <c r="I16" s="150"/>
      <c r="J16" s="150">
        <f>データ!AS6</f>
        <v>800</v>
      </c>
      <c r="K16" s="150"/>
      <c r="L16" s="150">
        <f>データ!AT6</f>
        <v>389</v>
      </c>
      <c r="M16" s="150"/>
      <c r="N16" s="142">
        <f>データ!AU6</f>
        <v>763</v>
      </c>
      <c r="O16" s="143"/>
      <c r="P16" s="8"/>
      <c r="Q16" s="8"/>
      <c r="R16" s="1"/>
      <c r="S16" s="192"/>
      <c r="T16" s="193"/>
      <c r="U16" s="193"/>
      <c r="V16" s="193"/>
      <c r="W16" s="193"/>
      <c r="X16" s="193"/>
      <c r="Y16" s="193"/>
      <c r="Z16" s="193"/>
      <c r="AA16" s="193"/>
      <c r="AB16" s="193"/>
      <c r="AC16" s="193"/>
      <c r="AD16" s="193"/>
      <c r="AE16" s="193"/>
      <c r="AF16" s="193"/>
      <c r="AG16" s="193"/>
      <c r="AH16" s="194"/>
      <c r="AI16" s="1"/>
      <c r="AJ16" s="1"/>
      <c r="AK16" s="178"/>
      <c r="AL16" s="179"/>
      <c r="AM16" s="179"/>
      <c r="AN16" s="179"/>
      <c r="AO16" s="179"/>
      <c r="AP16" s="179"/>
      <c r="AQ16" s="180"/>
    </row>
    <row r="17" spans="1:43" ht="15.6" customHeight="1" thickBot="1" x14ac:dyDescent="0.25">
      <c r="A17" s="1"/>
      <c r="B17" s="9"/>
      <c r="C17" s="1"/>
      <c r="D17" s="1"/>
      <c r="E17" s="1"/>
      <c r="F17" s="1"/>
      <c r="G17" s="1"/>
      <c r="H17" s="1"/>
      <c r="I17" s="1"/>
      <c r="J17" s="1"/>
      <c r="K17" s="1"/>
      <c r="L17" s="1"/>
      <c r="M17" s="1"/>
      <c r="N17" s="1"/>
      <c r="O17" s="1"/>
      <c r="P17" s="1"/>
      <c r="Q17" s="1"/>
      <c r="R17" s="1"/>
      <c r="S17" s="192"/>
      <c r="T17" s="193"/>
      <c r="U17" s="193"/>
      <c r="V17" s="193"/>
      <c r="W17" s="193"/>
      <c r="X17" s="193"/>
      <c r="Y17" s="193"/>
      <c r="Z17" s="193"/>
      <c r="AA17" s="193"/>
      <c r="AB17" s="193"/>
      <c r="AC17" s="193"/>
      <c r="AD17" s="193"/>
      <c r="AE17" s="193"/>
      <c r="AF17" s="193"/>
      <c r="AG17" s="193"/>
      <c r="AH17" s="194"/>
      <c r="AI17" s="1"/>
      <c r="AJ17" s="1"/>
      <c r="AK17" s="178"/>
      <c r="AL17" s="179"/>
      <c r="AM17" s="179"/>
      <c r="AN17" s="179"/>
      <c r="AO17" s="179"/>
      <c r="AP17" s="179"/>
      <c r="AQ17" s="180"/>
    </row>
    <row r="18" spans="1:43" ht="23.1" customHeight="1" x14ac:dyDescent="0.2">
      <c r="A18" s="1"/>
      <c r="B18" s="133"/>
      <c r="C18" s="134"/>
      <c r="D18" s="134"/>
      <c r="E18" s="134"/>
      <c r="F18" s="135" t="s">
        <v>27</v>
      </c>
      <c r="G18" s="135"/>
      <c r="H18" s="135"/>
      <c r="I18" s="135" t="s">
        <v>28</v>
      </c>
      <c r="J18" s="135"/>
      <c r="K18" s="135"/>
      <c r="L18" s="135" t="s">
        <v>26</v>
      </c>
      <c r="M18" s="135"/>
      <c r="N18" s="135"/>
      <c r="O18" s="136"/>
      <c r="P18" s="1"/>
      <c r="Q18" s="1"/>
      <c r="R18" s="1"/>
      <c r="S18" s="192"/>
      <c r="T18" s="193"/>
      <c r="U18" s="193"/>
      <c r="V18" s="193"/>
      <c r="W18" s="193"/>
      <c r="X18" s="193"/>
      <c r="Y18" s="193"/>
      <c r="Z18" s="193"/>
      <c r="AA18" s="193"/>
      <c r="AB18" s="193"/>
      <c r="AC18" s="193"/>
      <c r="AD18" s="193"/>
      <c r="AE18" s="193"/>
      <c r="AF18" s="193"/>
      <c r="AG18" s="193"/>
      <c r="AH18" s="194"/>
      <c r="AI18" s="1"/>
      <c r="AJ18" s="1"/>
      <c r="AK18" s="178"/>
      <c r="AL18" s="179"/>
      <c r="AM18" s="179"/>
      <c r="AN18" s="179"/>
      <c r="AO18" s="179"/>
      <c r="AP18" s="179"/>
      <c r="AQ18" s="180"/>
    </row>
    <row r="19" spans="1:43" ht="23.1" customHeight="1" thickBot="1" x14ac:dyDescent="0.25">
      <c r="A19" s="1"/>
      <c r="B19" s="137" t="s">
        <v>29</v>
      </c>
      <c r="C19" s="138"/>
      <c r="D19" s="138"/>
      <c r="E19" s="139"/>
      <c r="F19" s="140" t="str">
        <f>データ!AV6</f>
        <v>-</v>
      </c>
      <c r="G19" s="140"/>
      <c r="H19" s="140"/>
      <c r="I19" s="140">
        <f>データ!AW6</f>
        <v>15539</v>
      </c>
      <c r="J19" s="140"/>
      <c r="K19" s="140"/>
      <c r="L19" s="140">
        <f>データ!AX6</f>
        <v>15539</v>
      </c>
      <c r="M19" s="140"/>
      <c r="N19" s="140"/>
      <c r="O19" s="141"/>
      <c r="P19" s="1"/>
      <c r="Q19" s="1"/>
      <c r="R19" s="1"/>
      <c r="S19" s="195"/>
      <c r="T19" s="196"/>
      <c r="U19" s="196"/>
      <c r="V19" s="196"/>
      <c r="W19" s="196"/>
      <c r="X19" s="196"/>
      <c r="Y19" s="196"/>
      <c r="Z19" s="196"/>
      <c r="AA19" s="196"/>
      <c r="AB19" s="196"/>
      <c r="AC19" s="196"/>
      <c r="AD19" s="196"/>
      <c r="AE19" s="196"/>
      <c r="AF19" s="196"/>
      <c r="AG19" s="196"/>
      <c r="AH19" s="197"/>
      <c r="AI19" s="1"/>
      <c r="AJ19" s="1"/>
      <c r="AK19" s="178"/>
      <c r="AL19" s="179"/>
      <c r="AM19" s="179"/>
      <c r="AN19" s="179"/>
      <c r="AO19" s="179"/>
      <c r="AP19" s="179"/>
      <c r="AQ19" s="18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8"/>
      <c r="AL20" s="179"/>
      <c r="AM20" s="179"/>
      <c r="AN20" s="179"/>
      <c r="AO20" s="179"/>
      <c r="AP20" s="179"/>
      <c r="AQ20" s="18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8"/>
      <c r="AL21" s="179"/>
      <c r="AM21" s="179"/>
      <c r="AN21" s="179"/>
      <c r="AO21" s="179"/>
      <c r="AP21" s="179"/>
      <c r="AQ21" s="18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8"/>
      <c r="AL22" s="179"/>
      <c r="AM22" s="179"/>
      <c r="AN22" s="179"/>
      <c r="AO22" s="179"/>
      <c r="AP22" s="179"/>
      <c r="AQ22" s="180"/>
    </row>
    <row r="23" spans="1:43" ht="23.4" customHeight="1" x14ac:dyDescent="0.2">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8"/>
      <c r="AL23" s="179"/>
      <c r="AM23" s="179"/>
      <c r="AN23" s="179"/>
      <c r="AO23" s="179"/>
      <c r="AP23" s="179"/>
      <c r="AQ23" s="18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8"/>
      <c r="AL24" s="179"/>
      <c r="AM24" s="179"/>
      <c r="AN24" s="179"/>
      <c r="AO24" s="179"/>
      <c r="AP24" s="179"/>
      <c r="AQ24" s="18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8"/>
      <c r="AL25" s="179"/>
      <c r="AM25" s="179"/>
      <c r="AN25" s="179"/>
      <c r="AO25" s="179"/>
      <c r="AP25" s="179"/>
      <c r="AQ25" s="18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8"/>
      <c r="AL26" s="179"/>
      <c r="AM26" s="179"/>
      <c r="AN26" s="179"/>
      <c r="AO26" s="179"/>
      <c r="AP26" s="179"/>
      <c r="AQ26" s="18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8"/>
      <c r="AL27" s="179"/>
      <c r="AM27" s="179"/>
      <c r="AN27" s="179"/>
      <c r="AO27" s="179"/>
      <c r="AP27" s="179"/>
      <c r="AQ27" s="18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8"/>
      <c r="AL28" s="179"/>
      <c r="AM28" s="179"/>
      <c r="AN28" s="179"/>
      <c r="AO28" s="179"/>
      <c r="AP28" s="179"/>
      <c r="AQ28" s="18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8"/>
      <c r="AL29" s="179"/>
      <c r="AM29" s="179"/>
      <c r="AN29" s="179"/>
      <c r="AO29" s="179"/>
      <c r="AP29" s="179"/>
      <c r="AQ29" s="18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8"/>
      <c r="AL30" s="179"/>
      <c r="AM30" s="179"/>
      <c r="AN30" s="179"/>
      <c r="AO30" s="179"/>
      <c r="AP30" s="179"/>
      <c r="AQ30" s="18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8"/>
      <c r="AL31" s="179"/>
      <c r="AM31" s="179"/>
      <c r="AN31" s="179"/>
      <c r="AO31" s="179"/>
      <c r="AP31" s="179"/>
      <c r="AQ31" s="18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8"/>
      <c r="AL32" s="179"/>
      <c r="AM32" s="179"/>
      <c r="AN32" s="179"/>
      <c r="AO32" s="179"/>
      <c r="AP32" s="179"/>
      <c r="AQ32" s="18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8"/>
      <c r="AL33" s="179"/>
      <c r="AM33" s="179"/>
      <c r="AN33" s="179"/>
      <c r="AO33" s="179"/>
      <c r="AP33" s="179"/>
      <c r="AQ33" s="18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8"/>
      <c r="AL34" s="179"/>
      <c r="AM34" s="179"/>
      <c r="AN34" s="179"/>
      <c r="AO34" s="179"/>
      <c r="AP34" s="179"/>
      <c r="AQ34" s="18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8"/>
      <c r="AL35" s="179"/>
      <c r="AM35" s="179"/>
      <c r="AN35" s="179"/>
      <c r="AO35" s="179"/>
      <c r="AP35" s="179"/>
      <c r="AQ35" s="18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8"/>
      <c r="AL36" s="179"/>
      <c r="AM36" s="179"/>
      <c r="AN36" s="179"/>
      <c r="AO36" s="179"/>
      <c r="AP36" s="179"/>
      <c r="AQ36" s="18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8"/>
      <c r="AL37" s="179"/>
      <c r="AM37" s="179"/>
      <c r="AN37" s="179"/>
      <c r="AO37" s="179"/>
      <c r="AP37" s="179"/>
      <c r="AQ37" s="18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81"/>
      <c r="AL38" s="182"/>
      <c r="AM38" s="182"/>
      <c r="AN38" s="182"/>
      <c r="AO38" s="182"/>
      <c r="AP38" s="182"/>
      <c r="AQ38" s="183"/>
    </row>
    <row r="39" spans="1:43" ht="29.4" customHeight="1" x14ac:dyDescent="0.2">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185</v>
      </c>
      <c r="AL40" s="114"/>
      <c r="AM40" s="114"/>
      <c r="AN40" s="114"/>
      <c r="AO40" s="114"/>
      <c r="AP40" s="114"/>
      <c r="AQ40" s="115"/>
    </row>
    <row r="41" spans="1:43" ht="29.4" customHeight="1" x14ac:dyDescent="0.2">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x14ac:dyDescent="0.2">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21" t="s">
        <v>35</v>
      </c>
      <c r="AL97" s="122"/>
      <c r="AM97" s="122"/>
      <c r="AN97" s="122"/>
      <c r="AO97" s="122"/>
      <c r="AP97" s="122"/>
      <c r="AQ97" s="123"/>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4"/>
      <c r="AL98" s="125"/>
      <c r="AM98" s="125"/>
      <c r="AN98" s="125"/>
      <c r="AO98" s="125"/>
      <c r="AP98" s="125"/>
      <c r="AQ98" s="126"/>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7" t="s">
        <v>184</v>
      </c>
      <c r="AL99" s="128"/>
      <c r="AM99" s="128"/>
      <c r="AN99" s="128"/>
      <c r="AO99" s="128"/>
      <c r="AP99" s="128"/>
      <c r="AQ99" s="129"/>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7"/>
      <c r="AL100" s="128"/>
      <c r="AM100" s="128"/>
      <c r="AN100" s="128"/>
      <c r="AO100" s="128"/>
      <c r="AP100" s="128"/>
      <c r="AQ100" s="129"/>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7"/>
      <c r="AL101" s="128"/>
      <c r="AM101" s="128"/>
      <c r="AN101" s="128"/>
      <c r="AO101" s="128"/>
      <c r="AP101" s="128"/>
      <c r="AQ101" s="129"/>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7"/>
      <c r="AL102" s="128"/>
      <c r="AM102" s="128"/>
      <c r="AN102" s="128"/>
      <c r="AO102" s="128"/>
      <c r="AP102" s="128"/>
      <c r="AQ102" s="129"/>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7"/>
      <c r="AL103" s="128"/>
      <c r="AM103" s="128"/>
      <c r="AN103" s="128"/>
      <c r="AO103" s="128"/>
      <c r="AP103" s="128"/>
      <c r="AQ103" s="129"/>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7"/>
      <c r="AL104" s="128"/>
      <c r="AM104" s="128"/>
      <c r="AN104" s="128"/>
      <c r="AO104" s="128"/>
      <c r="AP104" s="128"/>
      <c r="AQ104" s="129"/>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7"/>
      <c r="AL105" s="128"/>
      <c r="AM105" s="128"/>
      <c r="AN105" s="128"/>
      <c r="AO105" s="128"/>
      <c r="AP105" s="128"/>
      <c r="AQ105" s="129"/>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7"/>
      <c r="AL106" s="128"/>
      <c r="AM106" s="128"/>
      <c r="AN106" s="128"/>
      <c r="AO106" s="128"/>
      <c r="AP106" s="128"/>
      <c r="AQ106" s="129"/>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7"/>
      <c r="AL107" s="128"/>
      <c r="AM107" s="128"/>
      <c r="AN107" s="128"/>
      <c r="AO107" s="128"/>
      <c r="AP107" s="128"/>
      <c r="AQ107" s="129"/>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7"/>
      <c r="AL108" s="128"/>
      <c r="AM108" s="128"/>
      <c r="AN108" s="128"/>
      <c r="AO108" s="128"/>
      <c r="AP108" s="128"/>
      <c r="AQ108" s="129"/>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7"/>
      <c r="AL109" s="128"/>
      <c r="AM109" s="128"/>
      <c r="AN109" s="128"/>
      <c r="AO109" s="128"/>
      <c r="AP109" s="128"/>
      <c r="AQ109" s="129"/>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7"/>
      <c r="AL110" s="128"/>
      <c r="AM110" s="128"/>
      <c r="AN110" s="128"/>
      <c r="AO110" s="128"/>
      <c r="AP110" s="128"/>
      <c r="AQ110" s="129"/>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7"/>
      <c r="AL111" s="128"/>
      <c r="AM111" s="128"/>
      <c r="AN111" s="128"/>
      <c r="AO111" s="128"/>
      <c r="AP111" s="128"/>
      <c r="AQ111" s="129"/>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7"/>
      <c r="AL112" s="128"/>
      <c r="AM112" s="128"/>
      <c r="AN112" s="128"/>
      <c r="AO112" s="128"/>
      <c r="AP112" s="128"/>
      <c r="AQ112" s="129"/>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7"/>
      <c r="AL113" s="128"/>
      <c r="AM113" s="128"/>
      <c r="AN113" s="128"/>
      <c r="AO113" s="128"/>
      <c r="AP113" s="128"/>
      <c r="AQ113" s="129"/>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7"/>
      <c r="AL114" s="128"/>
      <c r="AM114" s="128"/>
      <c r="AN114" s="128"/>
      <c r="AO114" s="128"/>
      <c r="AP114" s="128"/>
      <c r="AQ114" s="129"/>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7"/>
      <c r="AL115" s="128"/>
      <c r="AM115" s="128"/>
      <c r="AN115" s="128"/>
      <c r="AO115" s="128"/>
      <c r="AP115" s="128"/>
      <c r="AQ115" s="129"/>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7"/>
      <c r="AL116" s="128"/>
      <c r="AM116" s="128"/>
      <c r="AN116" s="128"/>
      <c r="AO116" s="128"/>
      <c r="AP116" s="128"/>
      <c r="AQ116" s="129"/>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30"/>
      <c r="AL117" s="131"/>
      <c r="AM117" s="131"/>
      <c r="AN117" s="131"/>
      <c r="AO117" s="131"/>
      <c r="AP117" s="131"/>
      <c r="AQ117" s="132"/>
    </row>
    <row r="118" spans="1:43" ht="21" customHeight="1" x14ac:dyDescent="0.2">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2" x14ac:dyDescent="0.2"/>
  <cols>
    <col min="1" max="1" width="9" style="49"/>
    <col min="2" max="6" width="11.88671875" style="49" customWidth="1"/>
    <col min="7" max="7" width="18.33203125" style="49" bestFit="1" customWidth="1"/>
    <col min="8" max="8" width="12.109375" style="49" customWidth="1"/>
    <col min="9" max="9" width="14.77734375" style="49" customWidth="1"/>
    <col min="10" max="15" width="12.109375" style="49" customWidth="1"/>
    <col min="16" max="16" width="27"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x14ac:dyDescent="0.2">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2">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2">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2">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x14ac:dyDescent="0.2">
      <c r="A6" s="50" t="s">
        <v>115</v>
      </c>
      <c r="B6" s="68" t="str">
        <f>B7</f>
        <v>2016</v>
      </c>
      <c r="C6" s="68" t="str">
        <f t="shared" ref="C6:AX6" si="6">C7</f>
        <v>422070</v>
      </c>
      <c r="D6" s="68" t="str">
        <f t="shared" si="6"/>
        <v>47</v>
      </c>
      <c r="E6" s="68" t="str">
        <f t="shared" si="6"/>
        <v>04</v>
      </c>
      <c r="F6" s="68" t="str">
        <f t="shared" si="6"/>
        <v>0</v>
      </c>
      <c r="G6" s="68" t="str">
        <f t="shared" si="6"/>
        <v>000</v>
      </c>
      <c r="H6" s="68" t="str">
        <f t="shared" si="6"/>
        <v>長崎県　平戸市</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平成32年10月31日　風力発電設備</v>
      </c>
      <c r="S6" s="72" t="str">
        <f t="shared" si="6"/>
        <v>平成32年10月31日　風力発電設備</v>
      </c>
      <c r="T6" s="68" t="str">
        <f t="shared" si="6"/>
        <v>無</v>
      </c>
      <c r="U6" s="72" t="str">
        <f t="shared" si="6"/>
        <v>九州電力株式会社　平戸営業所</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705</v>
      </c>
      <c r="AH6" s="70">
        <f t="shared" si="6"/>
        <v>1116</v>
      </c>
      <c r="AI6" s="70">
        <f t="shared" si="6"/>
        <v>800</v>
      </c>
      <c r="AJ6" s="70">
        <f t="shared" si="6"/>
        <v>389</v>
      </c>
      <c r="AK6" s="70">
        <f t="shared" si="6"/>
        <v>763</v>
      </c>
      <c r="AL6" s="70" t="str">
        <f t="shared" si="6"/>
        <v>-</v>
      </c>
      <c r="AM6" s="70" t="str">
        <f t="shared" si="6"/>
        <v>-</v>
      </c>
      <c r="AN6" s="70" t="str">
        <f t="shared" si="6"/>
        <v>-</v>
      </c>
      <c r="AO6" s="70" t="str">
        <f t="shared" si="6"/>
        <v>-</v>
      </c>
      <c r="AP6" s="70" t="str">
        <f t="shared" si="6"/>
        <v>-</v>
      </c>
      <c r="AQ6" s="70">
        <f t="shared" si="6"/>
        <v>705</v>
      </c>
      <c r="AR6" s="70">
        <f t="shared" si="6"/>
        <v>1116</v>
      </c>
      <c r="AS6" s="70">
        <f t="shared" si="6"/>
        <v>800</v>
      </c>
      <c r="AT6" s="70">
        <f t="shared" si="6"/>
        <v>389</v>
      </c>
      <c r="AU6" s="70">
        <f t="shared" si="6"/>
        <v>763</v>
      </c>
      <c r="AV6" s="70" t="str">
        <f t="shared" si="6"/>
        <v>-</v>
      </c>
      <c r="AW6" s="70">
        <f t="shared" si="6"/>
        <v>15539</v>
      </c>
      <c r="AX6" s="70">
        <f t="shared" si="6"/>
        <v>15539</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x14ac:dyDescent="0.2">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v>705</v>
      </c>
      <c r="AH7" s="81">
        <v>1116</v>
      </c>
      <c r="AI7" s="81">
        <v>800</v>
      </c>
      <c r="AJ7" s="81">
        <v>389</v>
      </c>
      <c r="AK7" s="81">
        <v>763</v>
      </c>
      <c r="AL7" s="81" t="s">
        <v>127</v>
      </c>
      <c r="AM7" s="81" t="s">
        <v>127</v>
      </c>
      <c r="AN7" s="81" t="s">
        <v>127</v>
      </c>
      <c r="AO7" s="81" t="s">
        <v>127</v>
      </c>
      <c r="AP7" s="81" t="s">
        <v>127</v>
      </c>
      <c r="AQ7" s="81">
        <v>705</v>
      </c>
      <c r="AR7" s="81">
        <v>1116</v>
      </c>
      <c r="AS7" s="81">
        <v>800</v>
      </c>
      <c r="AT7" s="81">
        <v>389</v>
      </c>
      <c r="AU7" s="81">
        <v>763</v>
      </c>
      <c r="AV7" s="81" t="s">
        <v>127</v>
      </c>
      <c r="AW7" s="81">
        <v>15539</v>
      </c>
      <c r="AX7" s="81">
        <v>15539</v>
      </c>
      <c r="AY7" s="84">
        <v>100</v>
      </c>
      <c r="AZ7" s="84">
        <v>100</v>
      </c>
      <c r="BA7" s="84">
        <v>100</v>
      </c>
      <c r="BB7" s="84">
        <v>100</v>
      </c>
      <c r="BC7" s="84">
        <v>109</v>
      </c>
      <c r="BD7" s="84">
        <v>179.6</v>
      </c>
      <c r="BE7" s="84">
        <v>164.1</v>
      </c>
      <c r="BF7" s="84">
        <v>124.4</v>
      </c>
      <c r="BG7" s="84">
        <v>118.8</v>
      </c>
      <c r="BH7" s="84">
        <v>88.8</v>
      </c>
      <c r="BI7" s="84">
        <v>100</v>
      </c>
      <c r="BJ7" s="84">
        <v>86.3</v>
      </c>
      <c r="BK7" s="84">
        <v>133.69999999999999</v>
      </c>
      <c r="BL7" s="84">
        <v>140.6</v>
      </c>
      <c r="BM7" s="84">
        <v>37</v>
      </c>
      <c r="BN7" s="84">
        <v>109</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32150.9</v>
      </c>
      <c r="CG7" s="84">
        <v>25745</v>
      </c>
      <c r="CH7" s="84">
        <v>28623.5</v>
      </c>
      <c r="CI7" s="84">
        <v>64079.9</v>
      </c>
      <c r="CJ7" s="84">
        <v>21781.3</v>
      </c>
      <c r="CK7" s="84">
        <v>7095.7</v>
      </c>
      <c r="CL7" s="84">
        <v>11717.4</v>
      </c>
      <c r="CM7" s="84">
        <v>17642.5</v>
      </c>
      <c r="CN7" s="84">
        <v>18815.8</v>
      </c>
      <c r="CO7" s="84">
        <v>22847.9</v>
      </c>
      <c r="CP7" s="81">
        <v>-1542</v>
      </c>
      <c r="CQ7" s="81">
        <v>5874</v>
      </c>
      <c r="CR7" s="81">
        <v>5033</v>
      </c>
      <c r="CS7" s="81">
        <v>-12573</v>
      </c>
      <c r="CT7" s="81">
        <v>1289</v>
      </c>
      <c r="CU7" s="81">
        <v>120361</v>
      </c>
      <c r="CV7" s="81">
        <v>108538</v>
      </c>
      <c r="CW7" s="81">
        <v>58539</v>
      </c>
      <c r="CX7" s="81">
        <v>37685</v>
      </c>
      <c r="CY7" s="81">
        <v>2390</v>
      </c>
      <c r="CZ7" s="81">
        <v>490</v>
      </c>
      <c r="DA7" s="84">
        <v>16.399999999999999</v>
      </c>
      <c r="DB7" s="84">
        <v>26</v>
      </c>
      <c r="DC7" s="84">
        <v>18.600000000000001</v>
      </c>
      <c r="DD7" s="84">
        <v>9</v>
      </c>
      <c r="DE7" s="84">
        <v>17.8</v>
      </c>
      <c r="DF7" s="84">
        <v>42.7</v>
      </c>
      <c r="DG7" s="84">
        <v>38.5</v>
      </c>
      <c r="DH7" s="84">
        <v>37.700000000000003</v>
      </c>
      <c r="DI7" s="84">
        <v>33.9</v>
      </c>
      <c r="DJ7" s="84">
        <v>37.9</v>
      </c>
      <c r="DK7" s="84">
        <v>30.8</v>
      </c>
      <c r="DL7" s="84">
        <v>34.5</v>
      </c>
      <c r="DM7" s="84">
        <v>0.2</v>
      </c>
      <c r="DN7" s="84">
        <v>55.6</v>
      </c>
      <c r="DO7" s="84">
        <v>9.6</v>
      </c>
      <c r="DP7" s="84">
        <v>23.7</v>
      </c>
      <c r="DQ7" s="84">
        <v>21.6</v>
      </c>
      <c r="DR7" s="84">
        <v>13.7</v>
      </c>
      <c r="DS7" s="84">
        <v>16.3</v>
      </c>
      <c r="DT7" s="84">
        <v>14.2</v>
      </c>
      <c r="DU7" s="84">
        <v>161.9</v>
      </c>
      <c r="DV7" s="84">
        <v>36</v>
      </c>
      <c r="DW7" s="84">
        <v>0</v>
      </c>
      <c r="DX7" s="84">
        <v>0</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0</v>
      </c>
      <c r="EP7" s="84">
        <v>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490</v>
      </c>
      <c r="IX7" s="84">
        <v>16.399999999999999</v>
      </c>
      <c r="IY7" s="84">
        <v>26</v>
      </c>
      <c r="IZ7" s="84">
        <v>18.600000000000001</v>
      </c>
      <c r="JA7" s="84">
        <v>9</v>
      </c>
      <c r="JB7" s="84">
        <v>17.8</v>
      </c>
      <c r="JC7" s="84">
        <v>19.2</v>
      </c>
      <c r="JD7" s="84">
        <v>19.600000000000001</v>
      </c>
      <c r="JE7" s="84">
        <v>18.5</v>
      </c>
      <c r="JF7" s="84">
        <v>16.100000000000001</v>
      </c>
      <c r="JG7" s="84">
        <v>19.600000000000001</v>
      </c>
      <c r="JH7" s="84">
        <v>30.8</v>
      </c>
      <c r="JI7" s="84">
        <v>34.5</v>
      </c>
      <c r="JJ7" s="84">
        <v>0.2</v>
      </c>
      <c r="JK7" s="84">
        <v>55.6</v>
      </c>
      <c r="JL7" s="84">
        <v>9.6</v>
      </c>
      <c r="JM7" s="84">
        <v>44.6</v>
      </c>
      <c r="JN7" s="84">
        <v>42.6</v>
      </c>
      <c r="JO7" s="84">
        <v>43.7</v>
      </c>
      <c r="JP7" s="84">
        <v>45.4</v>
      </c>
      <c r="JQ7" s="84">
        <v>48.2</v>
      </c>
      <c r="JR7" s="84">
        <v>161.9</v>
      </c>
      <c r="JS7" s="84">
        <v>36</v>
      </c>
      <c r="JT7" s="84">
        <v>0</v>
      </c>
      <c r="JU7" s="84">
        <v>0</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0</v>
      </c>
      <c r="KM7" s="84">
        <v>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x14ac:dyDescent="0.2">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2">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（最大出力合計490kW）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（最大出力合計490kW）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2">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2">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100</v>
      </c>
      <c r="AZ11" s="96">
        <f>AZ7</f>
        <v>100</v>
      </c>
      <c r="BA11" s="96">
        <f>BA7</f>
        <v>100</v>
      </c>
      <c r="BB11" s="96">
        <f>BB7</f>
        <v>100</v>
      </c>
      <c r="BC11" s="96">
        <f>BC7</f>
        <v>109</v>
      </c>
      <c r="BD11" s="85"/>
      <c r="BE11" s="85"/>
      <c r="BF11" s="85"/>
      <c r="BG11" s="85"/>
      <c r="BH11" s="85"/>
      <c r="BI11" s="95" t="s">
        <v>140</v>
      </c>
      <c r="BJ11" s="96">
        <f>BJ7</f>
        <v>86.3</v>
      </c>
      <c r="BK11" s="96">
        <f>BK7</f>
        <v>133.69999999999999</v>
      </c>
      <c r="BL11" s="96">
        <f>BL7</f>
        <v>140.6</v>
      </c>
      <c r="BM11" s="96">
        <f>BM7</f>
        <v>37</v>
      </c>
      <c r="BN11" s="96">
        <f>BN7</f>
        <v>109</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32150.9</v>
      </c>
      <c r="CG11" s="96">
        <f>CG7</f>
        <v>25745</v>
      </c>
      <c r="CH11" s="96">
        <f>CH7</f>
        <v>28623.5</v>
      </c>
      <c r="CI11" s="96">
        <f>CI7</f>
        <v>64079.9</v>
      </c>
      <c r="CJ11" s="96">
        <f>CJ7</f>
        <v>21781.3</v>
      </c>
      <c r="CK11" s="85"/>
      <c r="CL11" s="85"/>
      <c r="CM11" s="85"/>
      <c r="CN11" s="85"/>
      <c r="CO11" s="95" t="s">
        <v>140</v>
      </c>
      <c r="CP11" s="97">
        <f>CP7</f>
        <v>-1542</v>
      </c>
      <c r="CQ11" s="97">
        <f>CQ7</f>
        <v>5874</v>
      </c>
      <c r="CR11" s="97">
        <f>CR7</f>
        <v>5033</v>
      </c>
      <c r="CS11" s="97">
        <f>CS7</f>
        <v>-12573</v>
      </c>
      <c r="CT11" s="97">
        <f>CT7</f>
        <v>1289</v>
      </c>
      <c r="CU11" s="85"/>
      <c r="CV11" s="85"/>
      <c r="CW11" s="85"/>
      <c r="CX11" s="85"/>
      <c r="CY11" s="85"/>
      <c r="CZ11" s="95" t="s">
        <v>140</v>
      </c>
      <c r="DA11" s="96">
        <f>DA7</f>
        <v>16.399999999999999</v>
      </c>
      <c r="DB11" s="96">
        <f>DB7</f>
        <v>26</v>
      </c>
      <c r="DC11" s="96">
        <f>DC7</f>
        <v>18.600000000000001</v>
      </c>
      <c r="DD11" s="96">
        <f>DD7</f>
        <v>9</v>
      </c>
      <c r="DE11" s="96">
        <f>DE7</f>
        <v>17.8</v>
      </c>
      <c r="DF11" s="85"/>
      <c r="DG11" s="85"/>
      <c r="DH11" s="85"/>
      <c r="DI11" s="85"/>
      <c r="DJ11" s="95" t="s">
        <v>140</v>
      </c>
      <c r="DK11" s="96">
        <f>DK7</f>
        <v>30.8</v>
      </c>
      <c r="DL11" s="96">
        <f>DL7</f>
        <v>34.5</v>
      </c>
      <c r="DM11" s="96">
        <f>DM7</f>
        <v>0.2</v>
      </c>
      <c r="DN11" s="96">
        <f>DN7</f>
        <v>55.6</v>
      </c>
      <c r="DO11" s="96">
        <f>DO7</f>
        <v>9.6</v>
      </c>
      <c r="DP11" s="85"/>
      <c r="DQ11" s="85"/>
      <c r="DR11" s="85"/>
      <c r="DS11" s="85"/>
      <c r="DT11" s="95" t="s">
        <v>141</v>
      </c>
      <c r="DU11" s="96">
        <f>DU7</f>
        <v>161.9</v>
      </c>
      <c r="DV11" s="96">
        <f>DV7</f>
        <v>36</v>
      </c>
      <c r="DW11" s="96">
        <f>DW7</f>
        <v>0</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0</v>
      </c>
      <c r="EP11" s="96">
        <f>EP7</f>
        <v>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143</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143</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143</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f>IX7</f>
        <v>16.399999999999999</v>
      </c>
      <c r="IY11" s="96">
        <f>IY7</f>
        <v>26</v>
      </c>
      <c r="IZ11" s="96">
        <f>IZ7</f>
        <v>18.600000000000001</v>
      </c>
      <c r="JA11" s="96">
        <f>JA7</f>
        <v>9</v>
      </c>
      <c r="JB11" s="96">
        <f>JB7</f>
        <v>17.8</v>
      </c>
      <c r="JC11" s="85"/>
      <c r="JD11" s="85"/>
      <c r="JE11" s="85"/>
      <c r="JF11" s="85"/>
      <c r="JG11" s="95" t="s">
        <v>140</v>
      </c>
      <c r="JH11" s="96">
        <f>JH7</f>
        <v>30.8</v>
      </c>
      <c r="JI11" s="96">
        <f>JI7</f>
        <v>34.5</v>
      </c>
      <c r="JJ11" s="96">
        <f>JJ7</f>
        <v>0.2</v>
      </c>
      <c r="JK11" s="96">
        <f>JK7</f>
        <v>55.6</v>
      </c>
      <c r="JL11" s="96">
        <f>JL7</f>
        <v>9.6</v>
      </c>
      <c r="JM11" s="85"/>
      <c r="JN11" s="85"/>
      <c r="JO11" s="85"/>
      <c r="JP11" s="85"/>
      <c r="JQ11" s="95" t="s">
        <v>140</v>
      </c>
      <c r="JR11" s="96">
        <f>JR7</f>
        <v>161.9</v>
      </c>
      <c r="JS11" s="96">
        <f>JS7</f>
        <v>36</v>
      </c>
      <c r="JT11" s="96">
        <f>JT7</f>
        <v>0</v>
      </c>
      <c r="JU11" s="96">
        <f>JU7</f>
        <v>0</v>
      </c>
      <c r="JV11" s="96">
        <f>JV7</f>
        <v>0</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f>KL7</f>
        <v>0</v>
      </c>
      <c r="KM11" s="96">
        <f>KM7</f>
        <v>0</v>
      </c>
      <c r="KN11" s="96">
        <f>KN7</f>
        <v>100</v>
      </c>
      <c r="KO11" s="96">
        <f>KO7</f>
        <v>100</v>
      </c>
      <c r="KP11" s="96">
        <f>KP7</f>
        <v>100</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2">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145</v>
      </c>
      <c r="BJ12" s="96">
        <f>BO7</f>
        <v>296.2</v>
      </c>
      <c r="BK12" s="96">
        <f>BP7</f>
        <v>366.9</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145</v>
      </c>
      <c r="CF12" s="96">
        <f>CK7</f>
        <v>7095.7</v>
      </c>
      <c r="CG12" s="96">
        <f>CL7</f>
        <v>11717.4</v>
      </c>
      <c r="CH12" s="96">
        <f>CM7</f>
        <v>17642.5</v>
      </c>
      <c r="CI12" s="96">
        <f>CN7</f>
        <v>18815.8</v>
      </c>
      <c r="CJ12" s="96">
        <f>CO7</f>
        <v>22847.9</v>
      </c>
      <c r="CK12" s="85"/>
      <c r="CL12" s="85"/>
      <c r="CM12" s="85"/>
      <c r="CN12" s="85"/>
      <c r="CO12" s="95" t="s">
        <v>145</v>
      </c>
      <c r="CP12" s="97">
        <f>CU7</f>
        <v>120361</v>
      </c>
      <c r="CQ12" s="97">
        <f>CV7</f>
        <v>108538</v>
      </c>
      <c r="CR12" s="97">
        <f>CW7</f>
        <v>58539</v>
      </c>
      <c r="CS12" s="97">
        <f>CX7</f>
        <v>37685</v>
      </c>
      <c r="CT12" s="97">
        <f>CY7</f>
        <v>2390</v>
      </c>
      <c r="CU12" s="85"/>
      <c r="CV12" s="85"/>
      <c r="CW12" s="85"/>
      <c r="CX12" s="85"/>
      <c r="CY12" s="85"/>
      <c r="CZ12" s="95" t="s">
        <v>146</v>
      </c>
      <c r="DA12" s="96">
        <f>DF7</f>
        <v>42.7</v>
      </c>
      <c r="DB12" s="96">
        <f>DG7</f>
        <v>38.5</v>
      </c>
      <c r="DC12" s="96">
        <f>DH7</f>
        <v>37.700000000000003</v>
      </c>
      <c r="DD12" s="96">
        <f>DI7</f>
        <v>33.9</v>
      </c>
      <c r="DE12" s="96">
        <f>DJ7</f>
        <v>37.9</v>
      </c>
      <c r="DF12" s="85"/>
      <c r="DG12" s="85"/>
      <c r="DH12" s="85"/>
      <c r="DI12" s="85"/>
      <c r="DJ12" s="95" t="s">
        <v>146</v>
      </c>
      <c r="DK12" s="96">
        <f>DP7</f>
        <v>23.7</v>
      </c>
      <c r="DL12" s="96">
        <f>DQ7</f>
        <v>21.6</v>
      </c>
      <c r="DM12" s="96">
        <f>DR7</f>
        <v>13.7</v>
      </c>
      <c r="DN12" s="96">
        <f>DS7</f>
        <v>16.3</v>
      </c>
      <c r="DO12" s="96">
        <f>DT7</f>
        <v>14.2</v>
      </c>
      <c r="DP12" s="85"/>
      <c r="DQ12" s="85"/>
      <c r="DR12" s="85"/>
      <c r="DS12" s="85"/>
      <c r="DT12" s="95" t="s">
        <v>146</v>
      </c>
      <c r="DU12" s="96">
        <f>DZ7</f>
        <v>126.1</v>
      </c>
      <c r="DV12" s="96">
        <f>EA7</f>
        <v>102.3</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147</v>
      </c>
      <c r="EO12" s="96">
        <f>ET7</f>
        <v>22.1</v>
      </c>
      <c r="EP12" s="96">
        <f>EU7</f>
        <v>56.1</v>
      </c>
      <c r="EQ12" s="96">
        <f>EV7</f>
        <v>70.2</v>
      </c>
      <c r="ER12" s="96">
        <f>EW7</f>
        <v>73.099999999999994</v>
      </c>
      <c r="ES12" s="96">
        <f>EX7</f>
        <v>74.8</v>
      </c>
      <c r="ET12" s="85"/>
      <c r="EU12" s="85"/>
      <c r="EV12" s="85"/>
      <c r="EW12" s="85"/>
      <c r="EX12" s="85"/>
      <c r="EY12" s="95" t="s">
        <v>148</v>
      </c>
      <c r="EZ12" s="96" t="str">
        <f>IF($EZ$8,FE7,"-")</f>
        <v>-</v>
      </c>
      <c r="FA12" s="96" t="str">
        <f>IF($EZ$8,FF7,"-")</f>
        <v>-</v>
      </c>
      <c r="FB12" s="96" t="str">
        <f>IF($EZ$8,FG7,"-")</f>
        <v>-</v>
      </c>
      <c r="FC12" s="96" t="str">
        <f>IF($EZ$8,FH7,"-")</f>
        <v>-</v>
      </c>
      <c r="FD12" s="96" t="str">
        <f>IF($EZ$8,FI7,"-")</f>
        <v>-</v>
      </c>
      <c r="FE12" s="85"/>
      <c r="FF12" s="85"/>
      <c r="FG12" s="85"/>
      <c r="FH12" s="85"/>
      <c r="FI12" s="95" t="s">
        <v>148</v>
      </c>
      <c r="FJ12" s="96" t="str">
        <f>IF($FJ$8,FO7,"-")</f>
        <v>-</v>
      </c>
      <c r="FK12" s="96" t="str">
        <f>IF($FJ$8,FP7,"-")</f>
        <v>-</v>
      </c>
      <c r="FL12" s="96" t="str">
        <f>IF($FJ$8,FQ7,"-")</f>
        <v>-</v>
      </c>
      <c r="FM12" s="96" t="str">
        <f>IF($FJ$8,FR7,"-")</f>
        <v>-</v>
      </c>
      <c r="FN12" s="96" t="str">
        <f>IF($FJ$8,FS7,"-")</f>
        <v>-</v>
      </c>
      <c r="FO12" s="85"/>
      <c r="FP12" s="85"/>
      <c r="FQ12" s="85"/>
      <c r="FR12" s="85"/>
      <c r="FS12" s="95" t="s">
        <v>148</v>
      </c>
      <c r="FT12" s="96" t="str">
        <f>IF($FT$8,FY7,"-")</f>
        <v>-</v>
      </c>
      <c r="FU12" s="96" t="str">
        <f>IF($FT$8,FZ7,"-")</f>
        <v>-</v>
      </c>
      <c r="FV12" s="96" t="str">
        <f>IF($FT$8,GA7,"-")</f>
        <v>-</v>
      </c>
      <c r="FW12" s="96" t="str">
        <f>IF($FT$8,GB7,"-")</f>
        <v>-</v>
      </c>
      <c r="FX12" s="96" t="str">
        <f>IF($FT$8,GC7,"-")</f>
        <v>-</v>
      </c>
      <c r="FY12" s="85"/>
      <c r="FZ12" s="85"/>
      <c r="GA12" s="85"/>
      <c r="GB12" s="85"/>
      <c r="GC12" s="95" t="s">
        <v>148</v>
      </c>
      <c r="GD12" s="96" t="str">
        <f>IF($GD$8,GI7,"-")</f>
        <v>-</v>
      </c>
      <c r="GE12" s="96" t="str">
        <f>IF($GD$8,GJ7,"-")</f>
        <v>-</v>
      </c>
      <c r="GF12" s="96" t="str">
        <f>IF($GD$8,GK7,"-")</f>
        <v>-</v>
      </c>
      <c r="GG12" s="96" t="str">
        <f>IF($GD$8,GL7,"-")</f>
        <v>-</v>
      </c>
      <c r="GH12" s="96" t="str">
        <f>IF($GD$8,GM7,"-")</f>
        <v>-</v>
      </c>
      <c r="GI12" s="85"/>
      <c r="GJ12" s="85"/>
      <c r="GK12" s="85"/>
      <c r="GL12" s="85"/>
      <c r="GM12" s="95" t="s">
        <v>148</v>
      </c>
      <c r="GN12" s="96" t="str">
        <f>IF($GN$8,GS7,"-")</f>
        <v>-</v>
      </c>
      <c r="GO12" s="96" t="str">
        <f>IF($GN$8,GT7,"-")</f>
        <v>-</v>
      </c>
      <c r="GP12" s="96" t="str">
        <f>IF($GN$8,GU7,"-")</f>
        <v>-</v>
      </c>
      <c r="GQ12" s="96" t="str">
        <f>IF($GN$8,GV7,"-")</f>
        <v>-</v>
      </c>
      <c r="GR12" s="96" t="str">
        <f>IF($GN$8,GW7,"-")</f>
        <v>-</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f>IF($IX$8,JC7,"-")</f>
        <v>19.2</v>
      </c>
      <c r="IY12" s="96">
        <f>IF($IX$8,JD7,"-")</f>
        <v>19.600000000000001</v>
      </c>
      <c r="IZ12" s="96">
        <f>IF($IX$8,JE7,"-")</f>
        <v>18.5</v>
      </c>
      <c r="JA12" s="96">
        <f>IF($IX$8,JF7,"-")</f>
        <v>16.100000000000001</v>
      </c>
      <c r="JB12" s="96">
        <f>IF($IX$8,JG7,"-")</f>
        <v>19.600000000000001</v>
      </c>
      <c r="JC12" s="85"/>
      <c r="JD12" s="85"/>
      <c r="JE12" s="85"/>
      <c r="JF12" s="85"/>
      <c r="JG12" s="95" t="s">
        <v>148</v>
      </c>
      <c r="JH12" s="96">
        <f>IF($JH$8,JM7,"-")</f>
        <v>44.6</v>
      </c>
      <c r="JI12" s="96">
        <f>IF($JH$8,JN7,"-")</f>
        <v>42.6</v>
      </c>
      <c r="JJ12" s="96">
        <f>IF($JH$8,JO7,"-")</f>
        <v>43.7</v>
      </c>
      <c r="JK12" s="96">
        <f>IF($JH$8,JP7,"-")</f>
        <v>45.4</v>
      </c>
      <c r="JL12" s="96">
        <f>IF($JH$8,JQ7,"-")</f>
        <v>48.2</v>
      </c>
      <c r="JM12" s="85"/>
      <c r="JN12" s="85"/>
      <c r="JO12" s="85"/>
      <c r="JP12" s="85"/>
      <c r="JQ12" s="95" t="s">
        <v>148</v>
      </c>
      <c r="JR12" s="96">
        <f>IF($JR$8,JW7,"-")</f>
        <v>282.2</v>
      </c>
      <c r="JS12" s="96">
        <f>IF($JR$8,JX7,"-")</f>
        <v>178.4</v>
      </c>
      <c r="JT12" s="96">
        <f>IF($JR$8,JY7,"-")</f>
        <v>146.19999999999999</v>
      </c>
      <c r="JU12" s="96">
        <f>IF($JR$8,JZ7,"-")</f>
        <v>137.1</v>
      </c>
      <c r="JV12" s="96">
        <f>IF($JR$8,KA7,"-")</f>
        <v>83.3</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f>IF($KL$8,KQ7,"-")</f>
        <v>52.7</v>
      </c>
      <c r="KM12" s="96">
        <f>IF($KL$8,KR7,"-")</f>
        <v>86.6</v>
      </c>
      <c r="KN12" s="96">
        <f>IF($KL$8,KS7,"-")</f>
        <v>98.4</v>
      </c>
      <c r="KO12" s="96">
        <f>IF($KL$8,KT7,"-")</f>
        <v>98.4</v>
      </c>
      <c r="KP12" s="96">
        <f>IF($KL$8,KU7,"-")</f>
        <v>99.1</v>
      </c>
      <c r="KQ12" s="85"/>
      <c r="KR12" s="85"/>
      <c r="KS12" s="85"/>
      <c r="KT12" s="85"/>
      <c r="KU12" s="85"/>
      <c r="KV12" s="95" t="s">
        <v>148</v>
      </c>
      <c r="KW12" s="96" t="str">
        <f>IF($KW$8,LB7,"-")</f>
        <v>-</v>
      </c>
      <c r="KX12" s="96" t="str">
        <f>IF($KW$8,LC7,"-")</f>
        <v>-</v>
      </c>
      <c r="KY12" s="96" t="str">
        <f>IF($KW$8,LD7,"-")</f>
        <v>-</v>
      </c>
      <c r="KZ12" s="96" t="str">
        <f>IF($KW$8,LE7,"-")</f>
        <v>-</v>
      </c>
      <c r="LA12" s="96" t="str">
        <f>IF($KW$8,LF7,"-")</f>
        <v>-</v>
      </c>
      <c r="LB12" s="85"/>
      <c r="LC12" s="85"/>
      <c r="LD12" s="85"/>
      <c r="LE12" s="85"/>
      <c r="LF12" s="95" t="s">
        <v>148</v>
      </c>
      <c r="LG12" s="96" t="str">
        <f>IF($LG$8,LL7,"-")</f>
        <v>-</v>
      </c>
      <c r="LH12" s="96" t="str">
        <f>IF($LG$8,LM7,"-")</f>
        <v>-</v>
      </c>
      <c r="LI12" s="96" t="str">
        <f>IF($LG$8,LN7,"-")</f>
        <v>-</v>
      </c>
      <c r="LJ12" s="96" t="str">
        <f>IF($LG$8,LO7,"-")</f>
        <v>-</v>
      </c>
      <c r="LK12" s="96" t="str">
        <f>IF($LG$8,LP7,"-")</f>
        <v>-</v>
      </c>
      <c r="LL12" s="85"/>
      <c r="LM12" s="85"/>
      <c r="LN12" s="85"/>
      <c r="LO12" s="85"/>
      <c r="LP12" s="95" t="s">
        <v>148</v>
      </c>
      <c r="LQ12" s="96" t="str">
        <f>IF($LQ$8,LV7,"-")</f>
        <v>-</v>
      </c>
      <c r="LR12" s="96" t="str">
        <f>IF($LQ$8,LW7,"-")</f>
        <v>-</v>
      </c>
      <c r="LS12" s="96" t="str">
        <f>IF($LQ$8,LX7,"-")</f>
        <v>-</v>
      </c>
      <c r="LT12" s="96" t="str">
        <f>IF($LQ$8,LY7,"-")</f>
        <v>-</v>
      </c>
      <c r="LU12" s="96" t="str">
        <f>IF($LQ$8,LZ7,"-")</f>
        <v>-</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2">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2">
      <c r="A14" s="98"/>
      <c r="B14" s="99" t="s">
        <v>150</v>
      </c>
      <c r="C14" s="100"/>
      <c r="D14" s="101"/>
      <c r="E14" s="100"/>
      <c r="F14" s="217" t="s">
        <v>151</v>
      </c>
      <c r="G14" s="217"/>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2">
      <c r="A15" s="98">
        <v>1</v>
      </c>
      <c r="B15" s="207" t="s">
        <v>152</v>
      </c>
      <c r="C15" s="207"/>
      <c r="D15" s="101"/>
      <c r="E15" s="98">
        <v>1</v>
      </c>
      <c r="F15" s="207" t="s">
        <v>153</v>
      </c>
      <c r="G15" s="207"/>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2">
      <c r="A16" s="98">
        <f>A15+1</f>
        <v>2</v>
      </c>
      <c r="B16" s="207" t="s">
        <v>156</v>
      </c>
      <c r="C16" s="207"/>
      <c r="D16" s="101"/>
      <c r="E16" s="98">
        <f>E15+1</f>
        <v>2</v>
      </c>
      <c r="F16" s="207" t="s">
        <v>157</v>
      </c>
      <c r="G16" s="207"/>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2">
      <c r="A17" s="98">
        <f t="shared" ref="A17:A34" si="7">A16+1</f>
        <v>3</v>
      </c>
      <c r="B17" s="207" t="s">
        <v>159</v>
      </c>
      <c r="C17" s="207"/>
      <c r="D17" s="101"/>
      <c r="E17" s="98">
        <f t="shared" ref="E17" si="8">E16+1</f>
        <v>3</v>
      </c>
      <c r="F17" s="207" t="s">
        <v>160</v>
      </c>
      <c r="G17" s="207"/>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f>IF(AY7="-",NA(),AY7)</f>
        <v>100</v>
      </c>
      <c r="AZ17" s="107">
        <f t="shared" ref="AZ17:BC17" si="9">IF(AZ7="-",NA(),AZ7)</f>
        <v>100</v>
      </c>
      <c r="BA17" s="107">
        <f t="shared" si="9"/>
        <v>100</v>
      </c>
      <c r="BB17" s="107">
        <f t="shared" si="9"/>
        <v>100</v>
      </c>
      <c r="BC17" s="107">
        <f t="shared" si="9"/>
        <v>109</v>
      </c>
      <c r="BD17" s="101"/>
      <c r="BE17" s="101"/>
      <c r="BF17" s="101"/>
      <c r="BG17" s="101"/>
      <c r="BH17" s="101"/>
      <c r="BI17" s="106" t="s">
        <v>162</v>
      </c>
      <c r="BJ17" s="107">
        <f>IF(BJ7="-",NA(),BJ7)</f>
        <v>86.3</v>
      </c>
      <c r="BK17" s="107">
        <f t="shared" ref="BK17:BN17" si="10">IF(BK7="-",NA(),BK7)</f>
        <v>133.69999999999999</v>
      </c>
      <c r="BL17" s="107">
        <f t="shared" si="10"/>
        <v>140.6</v>
      </c>
      <c r="BM17" s="107">
        <f t="shared" si="10"/>
        <v>37</v>
      </c>
      <c r="BN17" s="107">
        <f t="shared" si="10"/>
        <v>109</v>
      </c>
      <c r="BO17" s="101"/>
      <c r="BP17" s="101"/>
      <c r="BQ17" s="101"/>
      <c r="BR17" s="101"/>
      <c r="BS17" s="101"/>
      <c r="BT17" s="106" t="s">
        <v>162</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162</v>
      </c>
      <c r="CF17" s="107">
        <f>IF(CF7="-",NA(),CF7)</f>
        <v>32150.9</v>
      </c>
      <c r="CG17" s="107">
        <f t="shared" ref="CG17:CJ17" si="12">IF(CG7="-",NA(),CG7)</f>
        <v>25745</v>
      </c>
      <c r="CH17" s="107">
        <f t="shared" si="12"/>
        <v>28623.5</v>
      </c>
      <c r="CI17" s="107">
        <f t="shared" si="12"/>
        <v>64079.9</v>
      </c>
      <c r="CJ17" s="107">
        <f t="shared" si="12"/>
        <v>21781.3</v>
      </c>
      <c r="CK17" s="101"/>
      <c r="CL17" s="101"/>
      <c r="CM17" s="101"/>
      <c r="CN17" s="101"/>
      <c r="CO17" s="106" t="s">
        <v>162</v>
      </c>
      <c r="CP17" s="108">
        <f>IF(CP7="-",NA(),CP7)</f>
        <v>-1542</v>
      </c>
      <c r="CQ17" s="108">
        <f t="shared" ref="CQ17:CT17" si="13">IF(CQ7="-",NA(),CQ7)</f>
        <v>5874</v>
      </c>
      <c r="CR17" s="108">
        <f t="shared" si="13"/>
        <v>5033</v>
      </c>
      <c r="CS17" s="108">
        <f t="shared" si="13"/>
        <v>-12573</v>
      </c>
      <c r="CT17" s="108">
        <f t="shared" si="13"/>
        <v>1289</v>
      </c>
      <c r="CU17" s="101"/>
      <c r="CV17" s="101"/>
      <c r="CW17" s="101"/>
      <c r="CX17" s="101"/>
      <c r="CY17" s="101"/>
      <c r="CZ17" s="106" t="s">
        <v>162</v>
      </c>
      <c r="DA17" s="107">
        <f>IF(DA7="-",NA(),DA7)</f>
        <v>16.399999999999999</v>
      </c>
      <c r="DB17" s="107">
        <f t="shared" ref="DB17:DE17" si="14">IF(DB7="-",NA(),DB7)</f>
        <v>26</v>
      </c>
      <c r="DC17" s="107">
        <f t="shared" si="14"/>
        <v>18.600000000000001</v>
      </c>
      <c r="DD17" s="107">
        <f t="shared" si="14"/>
        <v>9</v>
      </c>
      <c r="DE17" s="107">
        <f t="shared" si="14"/>
        <v>17.8</v>
      </c>
      <c r="DF17" s="101"/>
      <c r="DG17" s="101"/>
      <c r="DH17" s="101"/>
      <c r="DI17" s="101"/>
      <c r="DJ17" s="106" t="s">
        <v>162</v>
      </c>
      <c r="DK17" s="107">
        <f>IF(DK7="-",NA(),DK7)</f>
        <v>30.8</v>
      </c>
      <c r="DL17" s="107">
        <f t="shared" ref="DL17:DO17" si="15">IF(DL7="-",NA(),DL7)</f>
        <v>34.5</v>
      </c>
      <c r="DM17" s="107">
        <f t="shared" si="15"/>
        <v>0.2</v>
      </c>
      <c r="DN17" s="107">
        <f t="shared" si="15"/>
        <v>55.6</v>
      </c>
      <c r="DO17" s="107">
        <f t="shared" si="15"/>
        <v>9.6</v>
      </c>
      <c r="DP17" s="101"/>
      <c r="DQ17" s="101"/>
      <c r="DR17" s="101"/>
      <c r="DS17" s="101"/>
      <c r="DT17" s="106" t="s">
        <v>162</v>
      </c>
      <c r="DU17" s="107">
        <f>IF(DU7="-",NA(),DU7)</f>
        <v>161.9</v>
      </c>
      <c r="DV17" s="107">
        <f t="shared" ref="DV17:DY17" si="16">IF(DV7="-",NA(),DV7)</f>
        <v>36</v>
      </c>
      <c r="DW17" s="107">
        <f t="shared" si="16"/>
        <v>0</v>
      </c>
      <c r="DX17" s="107">
        <f t="shared" si="16"/>
        <v>0</v>
      </c>
      <c r="DY17" s="107">
        <f t="shared" si="16"/>
        <v>0</v>
      </c>
      <c r="DZ17" s="101"/>
      <c r="EA17" s="101"/>
      <c r="EB17" s="101"/>
      <c r="EC17" s="101"/>
      <c r="ED17" s="106" t="s">
        <v>162</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162</v>
      </c>
      <c r="EO17" s="107">
        <f>IF(EO7="-",NA(),EO7)</f>
        <v>0</v>
      </c>
      <c r="EP17" s="107">
        <f t="shared" ref="EP17:ES17" si="18">IF(EP7="-",NA(),EP7)</f>
        <v>0</v>
      </c>
      <c r="EQ17" s="107">
        <f t="shared" si="18"/>
        <v>100</v>
      </c>
      <c r="ER17" s="107">
        <f t="shared" si="18"/>
        <v>100</v>
      </c>
      <c r="ES17" s="107">
        <f t="shared" si="18"/>
        <v>100</v>
      </c>
      <c r="ET17" s="101"/>
      <c r="EU17" s="101"/>
      <c r="EV17" s="101"/>
      <c r="EW17" s="101"/>
      <c r="EX17" s="101"/>
      <c r="EY17" s="106" t="s">
        <v>162</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162</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162</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162</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162</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f>IF(IX7="-",NA(),IX7)</f>
        <v>16.399999999999999</v>
      </c>
      <c r="IY17" s="107">
        <f t="shared" ref="IY17:JB17" si="29">IF(IY7="-",NA(),IY7)</f>
        <v>26</v>
      </c>
      <c r="IZ17" s="107">
        <f t="shared" si="29"/>
        <v>18.600000000000001</v>
      </c>
      <c r="JA17" s="107">
        <f t="shared" si="29"/>
        <v>9</v>
      </c>
      <c r="JB17" s="107">
        <f t="shared" si="29"/>
        <v>17.8</v>
      </c>
      <c r="JC17" s="101"/>
      <c r="JD17" s="101"/>
      <c r="JE17" s="101"/>
      <c r="JF17" s="101"/>
      <c r="JG17" s="106" t="s">
        <v>162</v>
      </c>
      <c r="JH17" s="107">
        <f>IF(JH7="-",NA(),JH7)</f>
        <v>30.8</v>
      </c>
      <c r="JI17" s="107">
        <f t="shared" ref="JI17:JL17" si="30">IF(JI7="-",NA(),JI7)</f>
        <v>34.5</v>
      </c>
      <c r="JJ17" s="107">
        <f t="shared" si="30"/>
        <v>0.2</v>
      </c>
      <c r="JK17" s="107">
        <f t="shared" si="30"/>
        <v>55.6</v>
      </c>
      <c r="JL17" s="107">
        <f t="shared" si="30"/>
        <v>9.6</v>
      </c>
      <c r="JM17" s="101"/>
      <c r="JN17" s="101"/>
      <c r="JO17" s="101"/>
      <c r="JP17" s="101"/>
      <c r="JQ17" s="106" t="s">
        <v>162</v>
      </c>
      <c r="JR17" s="107">
        <f>IF(JR7="-",NA(),JR7)</f>
        <v>161.9</v>
      </c>
      <c r="JS17" s="107">
        <f t="shared" ref="JS17:JV17" si="31">IF(JS7="-",NA(),JS7)</f>
        <v>36</v>
      </c>
      <c r="JT17" s="107">
        <f t="shared" si="31"/>
        <v>0</v>
      </c>
      <c r="JU17" s="107">
        <f t="shared" si="31"/>
        <v>0</v>
      </c>
      <c r="JV17" s="107">
        <f t="shared" si="31"/>
        <v>0</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f>IF(KL7="-",NA(),KL7)</f>
        <v>0</v>
      </c>
      <c r="KM17" s="107">
        <f t="shared" ref="KM17:KP17" si="33">IF(KM7="-",NA(),KM7)</f>
        <v>0</v>
      </c>
      <c r="KN17" s="107">
        <f t="shared" si="33"/>
        <v>100</v>
      </c>
      <c r="KO17" s="107">
        <f t="shared" si="33"/>
        <v>100</v>
      </c>
      <c r="KP17" s="107">
        <f t="shared" si="33"/>
        <v>100</v>
      </c>
      <c r="KQ17" s="101"/>
      <c r="KR17" s="101"/>
      <c r="KS17" s="101"/>
      <c r="KT17" s="101"/>
      <c r="KU17" s="101"/>
      <c r="KV17" s="106" t="s">
        <v>162</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162</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162</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162</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162</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2">
      <c r="A18" s="98">
        <f t="shared" si="7"/>
        <v>4</v>
      </c>
      <c r="B18" s="207" t="s">
        <v>163</v>
      </c>
      <c r="C18" s="20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164</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164</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164</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164</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164</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164</v>
      </c>
      <c r="DK18" s="107">
        <f>IF(DP7="-",NA(),DP7)</f>
        <v>23.7</v>
      </c>
      <c r="DL18" s="107">
        <f t="shared" ref="DL18:DO18" si="45">IF(DQ7="-",NA(),DQ7)</f>
        <v>21.6</v>
      </c>
      <c r="DM18" s="107">
        <f t="shared" si="45"/>
        <v>13.7</v>
      </c>
      <c r="DN18" s="107">
        <f t="shared" si="45"/>
        <v>16.3</v>
      </c>
      <c r="DO18" s="107">
        <f t="shared" si="45"/>
        <v>14.2</v>
      </c>
      <c r="DP18" s="101"/>
      <c r="DQ18" s="101"/>
      <c r="DR18" s="101"/>
      <c r="DS18" s="101"/>
      <c r="DT18" s="106" t="s">
        <v>164</v>
      </c>
      <c r="DU18" s="107">
        <f>IF(DZ7="-",NA(),DZ7)</f>
        <v>126.1</v>
      </c>
      <c r="DV18" s="107">
        <f t="shared" ref="DV18:DY18" si="46">IF(EA7="-",NA(),EA7)</f>
        <v>102.3</v>
      </c>
      <c r="DW18" s="107">
        <f t="shared" si="46"/>
        <v>98.2</v>
      </c>
      <c r="DX18" s="107">
        <f t="shared" si="46"/>
        <v>100.3</v>
      </c>
      <c r="DY18" s="107">
        <f t="shared" si="46"/>
        <v>98.3</v>
      </c>
      <c r="DZ18" s="101"/>
      <c r="EA18" s="101"/>
      <c r="EB18" s="101"/>
      <c r="EC18" s="101"/>
      <c r="ED18" s="106" t="s">
        <v>164</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164</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164</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164</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164</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164</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164</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164</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164</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164</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164</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164</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164</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164</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2">
      <c r="A19" s="98">
        <f t="shared" si="7"/>
        <v>5</v>
      </c>
      <c r="B19" s="207" t="s">
        <v>165</v>
      </c>
      <c r="C19" s="20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2">
      <c r="A20" s="98">
        <f t="shared" si="7"/>
        <v>6</v>
      </c>
      <c r="B20" s="207" t="s">
        <v>166</v>
      </c>
      <c r="C20" s="207"/>
      <c r="D20" s="101"/>
    </row>
    <row r="21" spans="1:374" x14ac:dyDescent="0.2">
      <c r="A21" s="98">
        <f t="shared" si="7"/>
        <v>7</v>
      </c>
      <c r="B21" s="207" t="s">
        <v>167</v>
      </c>
      <c r="C21" s="207"/>
      <c r="D21" s="101"/>
    </row>
    <row r="22" spans="1:374" x14ac:dyDescent="0.2">
      <c r="A22" s="98">
        <f t="shared" si="7"/>
        <v>8</v>
      </c>
      <c r="B22" s="207" t="s">
        <v>168</v>
      </c>
      <c r="C22" s="207"/>
      <c r="D22" s="101"/>
      <c r="E22" s="208" t="s">
        <v>169</v>
      </c>
      <c r="F22" s="209"/>
      <c r="G22" s="209"/>
      <c r="H22" s="209"/>
      <c r="I22" s="210"/>
    </row>
    <row r="23" spans="1:374" x14ac:dyDescent="0.2">
      <c r="A23" s="98">
        <f t="shared" si="7"/>
        <v>9</v>
      </c>
      <c r="B23" s="207" t="s">
        <v>170</v>
      </c>
      <c r="C23" s="207"/>
      <c r="D23" s="101"/>
      <c r="E23" s="211"/>
      <c r="F23" s="212"/>
      <c r="G23" s="212"/>
      <c r="H23" s="212"/>
      <c r="I23" s="213"/>
    </row>
    <row r="24" spans="1:374" x14ac:dyDescent="0.2">
      <c r="A24" s="98">
        <f t="shared" si="7"/>
        <v>10</v>
      </c>
      <c r="B24" s="207" t="s">
        <v>171</v>
      </c>
      <c r="C24" s="207"/>
      <c r="D24" s="101"/>
      <c r="E24" s="211"/>
      <c r="F24" s="212"/>
      <c r="G24" s="212"/>
      <c r="H24" s="212"/>
      <c r="I24" s="213"/>
    </row>
    <row r="25" spans="1:374" x14ac:dyDescent="0.2">
      <c r="A25" s="98">
        <f t="shared" si="7"/>
        <v>11</v>
      </c>
      <c r="B25" s="207" t="s">
        <v>172</v>
      </c>
      <c r="C25" s="207"/>
      <c r="D25" s="101"/>
      <c r="E25" s="211"/>
      <c r="F25" s="212"/>
      <c r="G25" s="212"/>
      <c r="H25" s="212"/>
      <c r="I25" s="213"/>
    </row>
    <row r="26" spans="1:374" x14ac:dyDescent="0.2">
      <c r="A26" s="98">
        <f t="shared" si="7"/>
        <v>12</v>
      </c>
      <c r="B26" s="207" t="s">
        <v>173</v>
      </c>
      <c r="C26" s="207"/>
      <c r="D26" s="101"/>
      <c r="E26" s="211"/>
      <c r="F26" s="212"/>
      <c r="G26" s="212"/>
      <c r="H26" s="212"/>
      <c r="I26" s="213"/>
    </row>
    <row r="27" spans="1:374" x14ac:dyDescent="0.2">
      <c r="A27" s="98">
        <f t="shared" si="7"/>
        <v>13</v>
      </c>
      <c r="B27" s="207" t="s">
        <v>174</v>
      </c>
      <c r="C27" s="207"/>
      <c r="D27" s="101"/>
      <c r="E27" s="211"/>
      <c r="F27" s="212"/>
      <c r="G27" s="212"/>
      <c r="H27" s="212"/>
      <c r="I27" s="213"/>
    </row>
    <row r="28" spans="1:374" x14ac:dyDescent="0.2">
      <c r="A28" s="98">
        <f t="shared" si="7"/>
        <v>14</v>
      </c>
      <c r="B28" s="207" t="s">
        <v>175</v>
      </c>
      <c r="C28" s="207"/>
      <c r="D28" s="101"/>
      <c r="E28" s="211"/>
      <c r="F28" s="212"/>
      <c r="G28" s="212"/>
      <c r="H28" s="212"/>
      <c r="I28" s="213"/>
    </row>
    <row r="29" spans="1:374" x14ac:dyDescent="0.2">
      <c r="A29" s="98">
        <f t="shared" si="7"/>
        <v>15</v>
      </c>
      <c r="B29" s="207" t="s">
        <v>176</v>
      </c>
      <c r="C29" s="207"/>
      <c r="D29" s="101"/>
      <c r="E29" s="211"/>
      <c r="F29" s="212"/>
      <c r="G29" s="212"/>
      <c r="H29" s="212"/>
      <c r="I29" s="213"/>
    </row>
    <row r="30" spans="1:374" x14ac:dyDescent="0.2">
      <c r="A30" s="98">
        <f t="shared" si="7"/>
        <v>16</v>
      </c>
      <c r="B30" s="207" t="s">
        <v>177</v>
      </c>
      <c r="C30" s="207"/>
      <c r="D30" s="101"/>
      <c r="E30" s="211"/>
      <c r="F30" s="212"/>
      <c r="G30" s="212"/>
      <c r="H30" s="212"/>
      <c r="I30" s="213"/>
    </row>
    <row r="31" spans="1:374" x14ac:dyDescent="0.2">
      <c r="A31" s="98">
        <f t="shared" si="7"/>
        <v>17</v>
      </c>
      <c r="B31" s="207" t="s">
        <v>178</v>
      </c>
      <c r="C31" s="207"/>
      <c r="D31" s="101"/>
      <c r="E31" s="211"/>
      <c r="F31" s="212"/>
      <c r="G31" s="212"/>
      <c r="H31" s="212"/>
      <c r="I31" s="213"/>
    </row>
    <row r="32" spans="1:374" x14ac:dyDescent="0.2">
      <c r="A32" s="98">
        <f t="shared" si="7"/>
        <v>18</v>
      </c>
      <c r="B32" s="207" t="s">
        <v>179</v>
      </c>
      <c r="C32" s="207"/>
      <c r="D32" s="101"/>
      <c r="E32" s="211"/>
      <c r="F32" s="212"/>
      <c r="G32" s="212"/>
      <c r="H32" s="212"/>
      <c r="I32" s="213"/>
    </row>
    <row r="33" spans="1:16" x14ac:dyDescent="0.2">
      <c r="A33" s="98">
        <f t="shared" si="7"/>
        <v>19</v>
      </c>
      <c r="B33" s="207" t="s">
        <v>180</v>
      </c>
      <c r="C33" s="207"/>
      <c r="D33" s="101"/>
      <c r="E33" s="211"/>
      <c r="F33" s="212"/>
      <c r="G33" s="212"/>
      <c r="H33" s="212"/>
      <c r="I33" s="213"/>
    </row>
    <row r="34" spans="1:16" x14ac:dyDescent="0.2">
      <c r="A34" s="98">
        <f t="shared" si="7"/>
        <v>20</v>
      </c>
      <c r="B34" s="207" t="s">
        <v>181</v>
      </c>
      <c r="C34" s="207"/>
      <c r="D34" s="101"/>
      <c r="E34" s="211"/>
      <c r="F34" s="212"/>
      <c r="G34" s="212"/>
      <c r="H34" s="212"/>
      <c r="I34" s="213"/>
    </row>
    <row r="35" spans="1:16" ht="25.5" customHeight="1" x14ac:dyDescent="0.2">
      <c r="E35" s="214"/>
      <c r="F35" s="215"/>
      <c r="G35" s="215"/>
      <c r="H35" s="215"/>
      <c r="I35" s="216"/>
    </row>
    <row r="37" spans="1:16" x14ac:dyDescent="0.2">
      <c r="L37" s="208" t="s">
        <v>169</v>
      </c>
      <c r="M37" s="209"/>
      <c r="N37" s="209"/>
      <c r="O37" s="209"/>
      <c r="P37" s="210"/>
    </row>
    <row r="38" spans="1:16" x14ac:dyDescent="0.2">
      <c r="L38" s="211"/>
      <c r="M38" s="212"/>
      <c r="N38" s="212"/>
      <c r="O38" s="212"/>
      <c r="P38" s="213"/>
    </row>
    <row r="39" spans="1:16" x14ac:dyDescent="0.2">
      <c r="L39" s="211"/>
      <c r="M39" s="212"/>
      <c r="N39" s="212"/>
      <c r="O39" s="212"/>
      <c r="P39" s="213"/>
    </row>
    <row r="40" spans="1:16" x14ac:dyDescent="0.2">
      <c r="L40" s="211"/>
      <c r="M40" s="212"/>
      <c r="N40" s="212"/>
      <c r="O40" s="212"/>
      <c r="P40" s="213"/>
    </row>
    <row r="41" spans="1:16" x14ac:dyDescent="0.2">
      <c r="L41" s="211"/>
      <c r="M41" s="212"/>
      <c r="N41" s="212"/>
      <c r="O41" s="212"/>
      <c r="P41" s="213"/>
    </row>
    <row r="42" spans="1:16" x14ac:dyDescent="0.2">
      <c r="L42" s="211"/>
      <c r="M42" s="212"/>
      <c r="N42" s="212"/>
      <c r="O42" s="212"/>
      <c r="P42" s="213"/>
    </row>
    <row r="43" spans="1:16" x14ac:dyDescent="0.2">
      <c r="L43" s="211"/>
      <c r="M43" s="212"/>
      <c r="N43" s="212"/>
      <c r="O43" s="212"/>
      <c r="P43" s="213"/>
    </row>
    <row r="44" spans="1:16" x14ac:dyDescent="0.2">
      <c r="L44" s="211"/>
      <c r="M44" s="212"/>
      <c r="N44" s="212"/>
      <c r="O44" s="212"/>
      <c r="P44" s="213"/>
    </row>
    <row r="45" spans="1:16" x14ac:dyDescent="0.2">
      <c r="L45" s="211"/>
      <c r="M45" s="212"/>
      <c r="N45" s="212"/>
      <c r="O45" s="212"/>
      <c r="P45" s="213"/>
    </row>
    <row r="46" spans="1:16" x14ac:dyDescent="0.2">
      <c r="L46" s="211"/>
      <c r="M46" s="212"/>
      <c r="N46" s="212"/>
      <c r="O46" s="212"/>
      <c r="P46" s="213"/>
    </row>
    <row r="47" spans="1:16" x14ac:dyDescent="0.2">
      <c r="L47" s="211"/>
      <c r="M47" s="212"/>
      <c r="N47" s="212"/>
      <c r="O47" s="212"/>
      <c r="P47" s="213"/>
    </row>
    <row r="48" spans="1:16" x14ac:dyDescent="0.2">
      <c r="L48" s="211"/>
      <c r="M48" s="212"/>
      <c r="N48" s="212"/>
      <c r="O48" s="212"/>
      <c r="P48" s="213"/>
    </row>
    <row r="49" spans="12:16" x14ac:dyDescent="0.2">
      <c r="L49" s="211"/>
      <c r="M49" s="212"/>
      <c r="N49" s="212"/>
      <c r="O49" s="212"/>
      <c r="P49" s="213"/>
    </row>
    <row r="50" spans="12:16" ht="26.25" customHeight="1" x14ac:dyDescent="0.2">
      <c r="L50" s="214"/>
      <c r="M50" s="215"/>
      <c r="N50" s="215"/>
      <c r="O50" s="215"/>
      <c r="P50" s="216"/>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 紀子</cp:lastModifiedBy>
  <cp:lastPrinted>2018-02-16T03:02:34Z</cp:lastPrinted>
  <dcterms:created xsi:type="dcterms:W3CDTF">2017-12-18T06:50:27Z</dcterms:created>
  <dcterms:modified xsi:type="dcterms:W3CDTF">2018-02-20T01:12:40Z</dcterms:modified>
  <cp:category/>
</cp:coreProperties>
</file>