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10.0.36.31\財政班\□新居\000 旧地方債班（起債・公営企業等）\521 公営企業全般（決算統計等）\48 経営比較分析表の公表\H30\310111　平成29年度決算状況調査の経営比較分析表の作成\05　公表\02_下水道事業　\"/>
    </mc:Choice>
  </mc:AlternateContent>
  <workbookProtection workbookAlgorithmName="SHA-512" workbookHashValue="5adzIFGmZAA2lirzMEjMM3mE47oddyhmPbzGugNUpHcgzcBNcEQXptIuAugES3or3qAUu2xYc0B8pS1OkARjtg==" workbookSaltValue="LlFDZzVWUH89niCd6aYafQ==" workbookSpinCount="100000" lockStructure="1"/>
  <bookViews>
    <workbookView xWindow="0" yWindow="0" windowWidth="28800" windowHeight="12120"/>
  </bookViews>
  <sheets>
    <sheet name="法非適用_下水道事業" sheetId="4" r:id="rId1"/>
    <sheet name="データ" sheetId="5" state="hidden"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AD10" i="4"/>
  <c r="P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<sst xmlns="http://schemas.openxmlformats.org/spreadsheetml/2006/main" count="240" uniqueCount="126">
  <si>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</si>
  <si>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</si>
  <si>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</si>
  <si>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</si>
  <si>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</si>
  <si>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</si>
  <si>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</si>
  <si>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</si>
  <si>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</si>
  <si>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</si>
  <si>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</si>
  <si>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</si>
  <si>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</si>
  <si>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</si>
  <si>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</si>
  <si>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</si>
  <si>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</si>
  <si>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</si>
  <si>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</si>
  <si>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</si>
  <si>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</si>
  <si>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</si>
  <si>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</si>
  <si>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</si>
  <si>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</si>
  <si>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</si>
  <si>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</si>
  <si>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</si>
  <si>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</si>
  <si>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</si>
  <si>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</si>
  <si>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</si>
  <si>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</si>
  <si>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</si>
  <si>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</si>
  <si>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</si>
  <si>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</si>
  <si>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</si>
  <si>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</si>
  <si>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</si>
  <si>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</si>
  <si>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</si>
  <si>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</si>
  <si>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</si>
  <si>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</si>
  <si>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</si>
  <si>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</si>
  <si>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</si>
  <si>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</si>
  <si>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</si>
  <si>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</si>
  <si>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</si>
  <si>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</si>
  <si>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</si>
  <si>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</si>
  <si>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</si>
  <si>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</si>
  <si>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</si>
  <si>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</si>
  <si>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</si>
  <si>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</si>
  <si>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</si>
  <si>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</si>
  <si>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</si>
  <si>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</si>
  <si>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</si>
  <si>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</si>
  <si>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</si>
  <si>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</si>
  <si>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</si>
  <si>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</si>
  <si>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</si>
  <si>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</si>
  <si>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</si>
  <si>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</si>
  <si>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</si>
  <si>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</si>
  <si>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</si>
  <si>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</si>
  <si>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</si>
  <si>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</si>
  <si>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</si>
  <si>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</si>
  <si>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</si>
  <si>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</si>
  <si>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</si>
  <si>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</si>
  <si>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</si>
  <si>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</si>
  <si>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</si>
  <si>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</si>
  <si>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</si>
  <si>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</si>
  <si>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</si>
  <si>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</si>
  <si>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</si>
  <si>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</si>
  <si>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</si>
  <si>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</si>
  <si>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</si>
  <si>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</si>
  <si>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</si>
  <si>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</si>
  <si>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</si>
  <si>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</si>
  <si>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</si>
  <si>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</si>
  <si>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</si>
  <si>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</si>
  <si>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</si>
  <si>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長崎県　五島市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</si>
  <si>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</si>
  <si>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</si>
  <si>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</si>
  <si>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</si>
  <si>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</si>
  <si>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</si>
  <si>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</si>
  <si>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</si>
  <si>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</si>
  <si>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</si>
  <si>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</si>
  <si>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</si>
  <si>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施設の供用から16年が経過し、設備の更新時期を迎えるところにきている。漁港内に設置された施設であり、塩害等による老朽化は年々進んでいるため、維持管理費の増加は避けて通れない状況である。</t>
    <rPh sb="1" eb="3">
      <t>シセツ</t>
    </rPh>
    <rPh sb="4" eb="6">
      <t>キョウヨウ</t>
    </rPh>
    <rPh sb="10" eb="11">
      <t>ネン</t>
    </rPh>
    <rPh sb="12" eb="14">
      <t>ケイカ</t>
    </rPh>
    <rPh sb="16" eb="18">
      <t>セツビ</t>
    </rPh>
    <rPh sb="19" eb="21">
      <t>コウシン</t>
    </rPh>
    <rPh sb="21" eb="23">
      <t>ジキ</t>
    </rPh>
    <rPh sb="24" eb="25">
      <t>ムカ</t>
    </rPh>
    <rPh sb="36" eb="38">
      <t>ギョコウ</t>
    </rPh>
    <rPh sb="38" eb="39">
      <t>ナイ</t>
    </rPh>
    <rPh sb="40" eb="42">
      <t>セッチ</t>
    </rPh>
    <rPh sb="45" eb="47">
      <t>シセツ</t>
    </rPh>
    <rPh sb="51" eb="53">
      <t>エンガイ</t>
    </rPh>
    <rPh sb="53" eb="54">
      <t>トウ</t>
    </rPh>
    <rPh sb="57" eb="60">
      <t>ロウキュウカ</t>
    </rPh>
    <rPh sb="61" eb="63">
      <t>ネンネン</t>
    </rPh>
    <rPh sb="63" eb="64">
      <t>スス</t>
    </rPh>
    <rPh sb="71" eb="73">
      <t>イジ</t>
    </rPh>
    <rPh sb="73" eb="75">
      <t>カンリ</t>
    </rPh>
    <rPh sb="75" eb="76">
      <t>ヒ</t>
    </rPh>
    <rPh sb="77" eb="79">
      <t>ゾウカ</t>
    </rPh>
    <rPh sb="80" eb="81">
      <t>サ</t>
    </rPh>
    <rPh sb="83" eb="84">
      <t>トオ</t>
    </rPh>
    <rPh sb="87" eb="89">
      <t>ジョウキョウ</t>
    </rPh>
    <phoneticPr fontId="16"/>
  </si>
  <si>
    <t>　漁業集落の生活環境の改善と公衆衛生の向上を目的とした事業の実施であるため、今後も事業は継続すべきと考えるが、独立採算は厳しく、市の一般会計の繰出しに依存する割合が年々高まっている。
　経営の健全化が急がれるところであるが、少子高齢化に伴う人口減少や施設の老朽化、立地等の悪条件が重なり、非常に解決困難な課題となっている。
　高崎集落の生活環境の改善と公衆衛生の向上のため、水洗化の普及率向上対策など取り組み可能なことから改善を行っていく。</t>
    <rPh sb="1" eb="3">
      <t>ギョギョウ</t>
    </rPh>
    <rPh sb="3" eb="5">
      <t>シュウラク</t>
    </rPh>
    <rPh sb="6" eb="8">
      <t>セイカツ</t>
    </rPh>
    <rPh sb="8" eb="10">
      <t>カンキョウ</t>
    </rPh>
    <rPh sb="11" eb="13">
      <t>カイゼン</t>
    </rPh>
    <rPh sb="14" eb="16">
      <t>コウシュウ</t>
    </rPh>
    <rPh sb="16" eb="18">
      <t>エイセイ</t>
    </rPh>
    <rPh sb="19" eb="21">
      <t>コウジョウ</t>
    </rPh>
    <rPh sb="22" eb="24">
      <t>モクテキ</t>
    </rPh>
    <rPh sb="27" eb="29">
      <t>ジギョウ</t>
    </rPh>
    <rPh sb="30" eb="32">
      <t>ジッシ</t>
    </rPh>
    <rPh sb="38" eb="40">
      <t>コンゴ</t>
    </rPh>
    <rPh sb="41" eb="43">
      <t>ジギョウ</t>
    </rPh>
    <rPh sb="44" eb="46">
      <t>ケイゾク</t>
    </rPh>
    <rPh sb="50" eb="51">
      <t>カンガ</t>
    </rPh>
    <rPh sb="55" eb="57">
      <t>ドクリツ</t>
    </rPh>
    <rPh sb="57" eb="59">
      <t>サイサン</t>
    </rPh>
    <rPh sb="60" eb="61">
      <t>キビ</t>
    </rPh>
    <rPh sb="64" eb="65">
      <t>シ</t>
    </rPh>
    <rPh sb="66" eb="68">
      <t>イッパン</t>
    </rPh>
    <rPh sb="68" eb="70">
      <t>カイケイ</t>
    </rPh>
    <rPh sb="71" eb="72">
      <t>クリ</t>
    </rPh>
    <rPh sb="72" eb="73">
      <t>ダ</t>
    </rPh>
    <rPh sb="75" eb="77">
      <t>イゾン</t>
    </rPh>
    <rPh sb="79" eb="81">
      <t>ワリアイ</t>
    </rPh>
    <rPh sb="82" eb="84">
      <t>ネンネン</t>
    </rPh>
    <rPh sb="84" eb="85">
      <t>タカ</t>
    </rPh>
    <rPh sb="93" eb="95">
      <t>ケイエイ</t>
    </rPh>
    <rPh sb="96" eb="99">
      <t>ケンゼンカ</t>
    </rPh>
    <rPh sb="100" eb="101">
      <t>イソ</t>
    </rPh>
    <rPh sb="112" eb="114">
      <t>ショウシ</t>
    </rPh>
    <rPh sb="114" eb="117">
      <t>コウレイカ</t>
    </rPh>
    <rPh sb="118" eb="119">
      <t>トモナ</t>
    </rPh>
    <rPh sb="120" eb="122">
      <t>ジンコウ</t>
    </rPh>
    <rPh sb="122" eb="124">
      <t>ゲンショウ</t>
    </rPh>
    <rPh sb="125" eb="127">
      <t>シセツ</t>
    </rPh>
    <rPh sb="128" eb="131">
      <t>ロウキュウカ</t>
    </rPh>
    <rPh sb="132" eb="134">
      <t>リッチ</t>
    </rPh>
    <rPh sb="134" eb="135">
      <t>トウ</t>
    </rPh>
    <rPh sb="136" eb="139">
      <t>アクジョウケン</t>
    </rPh>
    <rPh sb="140" eb="141">
      <t>カサ</t>
    </rPh>
    <rPh sb="144" eb="146">
      <t>ヒジョウ</t>
    </rPh>
    <rPh sb="147" eb="149">
      <t>カイケツ</t>
    </rPh>
    <rPh sb="149" eb="151">
      <t>コンナン</t>
    </rPh>
    <rPh sb="152" eb="154">
      <t>カダイ</t>
    </rPh>
    <rPh sb="163" eb="165">
      <t>タカサキ</t>
    </rPh>
    <rPh sb="165" eb="167">
      <t>シュウラク</t>
    </rPh>
    <rPh sb="168" eb="170">
      <t>セイカツ</t>
    </rPh>
    <rPh sb="170" eb="172">
      <t>カンキョウ</t>
    </rPh>
    <rPh sb="173" eb="175">
      <t>カイゼン</t>
    </rPh>
    <rPh sb="176" eb="178">
      <t>コウシュウ</t>
    </rPh>
    <rPh sb="178" eb="180">
      <t>エイセイ</t>
    </rPh>
    <rPh sb="181" eb="183">
      <t>コウジョウ</t>
    </rPh>
    <rPh sb="187" eb="190">
      <t>スイセンカ</t>
    </rPh>
    <rPh sb="191" eb="193">
      <t>フキュウ</t>
    </rPh>
    <rPh sb="193" eb="194">
      <t>リツ</t>
    </rPh>
    <rPh sb="194" eb="196">
      <t>コウジョウ</t>
    </rPh>
    <rPh sb="196" eb="198">
      <t>タイサク</t>
    </rPh>
    <rPh sb="200" eb="201">
      <t>ト</t>
    </rPh>
    <rPh sb="202" eb="203">
      <t>ク</t>
    </rPh>
    <rPh sb="204" eb="206">
      <t>カノウ</t>
    </rPh>
    <rPh sb="211" eb="213">
      <t>カイゼン</t>
    </rPh>
    <rPh sb="214" eb="215">
      <t>オコナ</t>
    </rPh>
    <phoneticPr fontId="16"/>
  </si>
  <si>
    <t>　五島市下水道事業（漁業集落排水事業）は、五島市三井楽町高崎地区において実施しており（供用開始：平成14年9月1日）、現在、33世帯59人が利用している。
　同地区は、少子高齢化による人口減少が進み、収益的収支比率や施設利用率が低下している。
　このような状況であるため、下水道料金の値上げや利用率向上の取り組みなどにより経営健全化を図るべきところであるが、利用料金については上水道料金との兼ね合いが、利用率向上については高崎地区以外の地域との位置関係（近隣地域との距離が遠い。）などがあり対応が困難な状況となっている。
　</t>
    <rPh sb="1" eb="4">
      <t>ゴトウシ</t>
    </rPh>
    <rPh sb="4" eb="7">
      <t>ゲスイドウ</t>
    </rPh>
    <rPh sb="7" eb="9">
      <t>ジギョウ</t>
    </rPh>
    <rPh sb="10" eb="12">
      <t>ギョギョウ</t>
    </rPh>
    <rPh sb="12" eb="14">
      <t>シュウラク</t>
    </rPh>
    <rPh sb="14" eb="16">
      <t>ハイスイ</t>
    </rPh>
    <rPh sb="16" eb="18">
      <t>ジギョウ</t>
    </rPh>
    <rPh sb="21" eb="24">
      <t>ゴトウシ</t>
    </rPh>
    <rPh sb="24" eb="28">
      <t>ミイラクチョウ</t>
    </rPh>
    <rPh sb="28" eb="30">
      <t>タカサキ</t>
    </rPh>
    <rPh sb="30" eb="32">
      <t>チク</t>
    </rPh>
    <rPh sb="36" eb="38">
      <t>ジッシ</t>
    </rPh>
    <rPh sb="43" eb="45">
      <t>キョウヨウ</t>
    </rPh>
    <rPh sb="45" eb="47">
      <t>カイシ</t>
    </rPh>
    <rPh sb="48" eb="50">
      <t>ヘイセイ</t>
    </rPh>
    <rPh sb="52" eb="53">
      <t>ネン</t>
    </rPh>
    <rPh sb="54" eb="55">
      <t>ガツ</t>
    </rPh>
    <rPh sb="56" eb="57">
      <t>ニチ</t>
    </rPh>
    <rPh sb="59" eb="61">
      <t>ゲンザイ</t>
    </rPh>
    <rPh sb="64" eb="66">
      <t>セタイ</t>
    </rPh>
    <rPh sb="68" eb="69">
      <t>ニン</t>
    </rPh>
    <rPh sb="70" eb="72">
      <t>リヨウ</t>
    </rPh>
    <rPh sb="79" eb="80">
      <t>ドウ</t>
    </rPh>
    <rPh sb="80" eb="82">
      <t>チク</t>
    </rPh>
    <rPh sb="84" eb="86">
      <t>ショウシ</t>
    </rPh>
    <rPh sb="86" eb="89">
      <t>コウレイカ</t>
    </rPh>
    <rPh sb="92" eb="94">
      <t>ジンコウ</t>
    </rPh>
    <rPh sb="94" eb="96">
      <t>ゲンショウ</t>
    </rPh>
    <rPh sb="97" eb="98">
      <t>スス</t>
    </rPh>
    <rPh sb="100" eb="103">
      <t>シュウエキテキ</t>
    </rPh>
    <rPh sb="103" eb="105">
      <t>シュウシ</t>
    </rPh>
    <rPh sb="105" eb="107">
      <t>ヒリツ</t>
    </rPh>
    <rPh sb="108" eb="110">
      <t>シセツ</t>
    </rPh>
    <rPh sb="110" eb="113">
      <t>リヨウリツ</t>
    </rPh>
    <rPh sb="114" eb="116">
      <t>テイカ</t>
    </rPh>
    <rPh sb="128" eb="130">
      <t>ジョウキョウ</t>
    </rPh>
    <rPh sb="136" eb="139">
      <t>ゲスイドウ</t>
    </rPh>
    <rPh sb="139" eb="141">
      <t>リョウキン</t>
    </rPh>
    <rPh sb="142" eb="144">
      <t>ネア</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</si>
</sst>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Fill="1" applyBorder="1" applyAlignment="1" applyProtection="1">
      <alignment horizontal="left" vertical="top" wrapText="1"/>
      <protection locked="0"/>
    </xf>
    <xf numFmtId="0" fontId="15" fillId="0" borderId="0" xfId="2" applyFont="1" applyFill="1" applyBorder="1" applyAlignment="1" applyProtection="1">
      <alignment horizontal="left" vertical="top" wrapText="1"/>
      <protection locked="0"/>
    </xf>
    <xf numFmtId="0" fontId="15" fillId="0" borderId="7" xfId="2" applyFont="1" applyFill="1" applyBorder="1" applyAlignment="1" applyProtection="1">
      <alignment horizontal="left" vertical="top" wrapText="1"/>
      <protection locked="0"/>
    </xf>
    <xf numFmtId="0" fontId="15" fillId="0" borderId="8" xfId="2" applyFont="1" applyFill="1" applyBorder="1" applyAlignment="1" applyProtection="1">
      <alignment horizontal="left" vertical="top" wrapText="1"/>
      <protection locked="0"/>
    </xf>
    <xf numFmtId="0" fontId="15" fillId="0" borderId="1" xfId="2" applyFont="1" applyFill="1" applyBorder="1" applyAlignment="1" applyProtection="1">
      <alignment horizontal="left" vertical="top" wrapText="1"/>
      <protection locked="0"/>
    </xf>
    <xf numFmtId="0" fontId="15" fillId="0" borderId="9" xfId="2"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9C-4278-8474-AC7B440C3648}"/>
            </c:ext>
          </c:extLst>
        </c:ser>
        <c:dLbls>
          <c:showLegendKey val="0"/>
          <c:showVal val="0"/>
          <c:showCatName val="0"/>
          <c:showSerName val="0"/>
          <c:showPercent val="0"/>
          <c:showBubbleSize val="0"/>
        </c:dLbls>
        <c:gapWidth val="150"/>
        <c:axId val="104188928"/>
        <c:axId val="10419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c:v>0.09</c:v>
                </c:pt>
              </c:numCache>
            </c:numRef>
          </c:val>
          <c:smooth val="0"/>
          <c:extLst>
            <c:ext xmlns:c16="http://schemas.microsoft.com/office/drawing/2014/chart" uri="{C3380CC4-5D6E-409C-BE32-E72D297353CC}">
              <c16:uniqueId val="{00000001-2E9C-4278-8474-AC7B440C3648}"/>
            </c:ext>
          </c:extLst>
        </c:ser>
        <c:dLbls>
          <c:showLegendKey val="0"/>
          <c:showVal val="0"/>
          <c:showCatName val="0"/>
          <c:showSerName val="0"/>
          <c:showPercent val="0"/>
          <c:showBubbleSize val="0"/>
        </c:dLbls>
        <c:marker val="1"/>
        <c:smooth val="0"/>
        <c:axId val="104188928"/>
        <c:axId val="104199296"/>
      </c:lineChart>
      <c:dateAx>
        <c:axId val="104188928"/>
        <c:scaling>
          <c:orientation val="minMax"/>
        </c:scaling>
        <c:delete val="1"/>
        <c:axPos val="b"/>
        <c:numFmt formatCode="ge" sourceLinked="1"/>
        <c:majorTickMark val="none"/>
        <c:minorTickMark val="none"/>
        <c:tickLblPos val="none"/>
        <c:crossAx val="104199296"/>
        <c:crosses val="autoZero"/>
        <c:auto val="1"/>
        <c:lblOffset val="100"/>
        <c:baseTimeUnit val="years"/>
      </c:dateAx>
      <c:valAx>
        <c:axId val="1041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18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11.11</c:v>
                </c:pt>
                <c:pt idx="1">
                  <c:v>11.11</c:v>
                </c:pt>
                <c:pt idx="2">
                  <c:v>12.35</c:v>
                </c:pt>
                <c:pt idx="3">
                  <c:v>12.35</c:v>
                </c:pt>
                <c:pt idx="4">
                  <c:v>12.35</c:v>
                </c:pt>
              </c:numCache>
            </c:numRef>
          </c:val>
          <c:extLst>
            <c:ext xmlns:c16="http://schemas.microsoft.com/office/drawing/2014/chart" uri="{C3380CC4-5D6E-409C-BE32-E72D297353CC}">
              <c16:uniqueId val="{00000000-9178-4474-B2FD-7312EB1377B4}"/>
            </c:ext>
          </c:extLst>
        </c:ser>
        <c:dLbls>
          <c:showLegendKey val="0"/>
          <c:showVal val="0"/>
          <c:showCatName val="0"/>
          <c:showSerName val="0"/>
          <c:showPercent val="0"/>
          <c:showBubbleSize val="0"/>
        </c:dLbls>
        <c:gapWidth val="150"/>
        <c:axId val="109427328"/>
        <c:axId val="109433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33.21</c:v>
                </c:pt>
              </c:numCache>
            </c:numRef>
          </c:val>
          <c:smooth val="0"/>
          <c:extLst>
            <c:ext xmlns:c16="http://schemas.microsoft.com/office/drawing/2014/chart" uri="{C3380CC4-5D6E-409C-BE32-E72D297353CC}">
              <c16:uniqueId val="{00000001-9178-4474-B2FD-7312EB1377B4}"/>
            </c:ext>
          </c:extLst>
        </c:ser>
        <c:dLbls>
          <c:showLegendKey val="0"/>
          <c:showVal val="0"/>
          <c:showCatName val="0"/>
          <c:showSerName val="0"/>
          <c:showPercent val="0"/>
          <c:showBubbleSize val="0"/>
        </c:dLbls>
        <c:marker val="1"/>
        <c:smooth val="0"/>
        <c:axId val="109427328"/>
        <c:axId val="109433600"/>
      </c:lineChart>
      <c:dateAx>
        <c:axId val="109427328"/>
        <c:scaling>
          <c:orientation val="minMax"/>
        </c:scaling>
        <c:delete val="1"/>
        <c:axPos val="b"/>
        <c:numFmt formatCode="ge" sourceLinked="1"/>
        <c:majorTickMark val="none"/>
        <c:minorTickMark val="none"/>
        <c:tickLblPos val="none"/>
        <c:crossAx val="109433600"/>
        <c:crosses val="autoZero"/>
        <c:auto val="1"/>
        <c:lblOffset val="100"/>
        <c:baseTimeUnit val="years"/>
      </c:dateAx>
      <c:valAx>
        <c:axId val="1094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57.14</c:v>
                </c:pt>
                <c:pt idx="1">
                  <c:v>70.91</c:v>
                </c:pt>
                <c:pt idx="2">
                  <c:v>66.67</c:v>
                </c:pt>
                <c:pt idx="3">
                  <c:v>67.8</c:v>
                </c:pt>
                <c:pt idx="4">
                  <c:v>69.489999999999995</c:v>
                </c:pt>
              </c:numCache>
            </c:numRef>
          </c:val>
          <c:extLst>
            <c:ext xmlns:c16="http://schemas.microsoft.com/office/drawing/2014/chart" uri="{C3380CC4-5D6E-409C-BE32-E72D297353CC}">
              <c16:uniqueId val="{00000000-4F47-4F4C-8828-041AD10F9A54}"/>
            </c:ext>
          </c:extLst>
        </c:ser>
        <c:dLbls>
          <c:showLegendKey val="0"/>
          <c:showVal val="0"/>
          <c:showCatName val="0"/>
          <c:showSerName val="0"/>
          <c:showPercent val="0"/>
          <c:showBubbleSize val="0"/>
        </c:dLbls>
        <c:gapWidth val="150"/>
        <c:axId val="109452288"/>
        <c:axId val="10947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79.98</c:v>
                </c:pt>
              </c:numCache>
            </c:numRef>
          </c:val>
          <c:smooth val="0"/>
          <c:extLst>
            <c:ext xmlns:c16="http://schemas.microsoft.com/office/drawing/2014/chart" uri="{C3380CC4-5D6E-409C-BE32-E72D297353CC}">
              <c16:uniqueId val="{00000001-4F47-4F4C-8828-041AD10F9A54}"/>
            </c:ext>
          </c:extLst>
        </c:ser>
        <c:dLbls>
          <c:showLegendKey val="0"/>
          <c:showVal val="0"/>
          <c:showCatName val="0"/>
          <c:showSerName val="0"/>
          <c:showPercent val="0"/>
          <c:showBubbleSize val="0"/>
        </c:dLbls>
        <c:marker val="1"/>
        <c:smooth val="0"/>
        <c:axId val="109452288"/>
        <c:axId val="109470848"/>
      </c:lineChart>
      <c:dateAx>
        <c:axId val="109452288"/>
        <c:scaling>
          <c:orientation val="minMax"/>
        </c:scaling>
        <c:delete val="1"/>
        <c:axPos val="b"/>
        <c:numFmt formatCode="ge" sourceLinked="1"/>
        <c:majorTickMark val="none"/>
        <c:minorTickMark val="none"/>
        <c:tickLblPos val="none"/>
        <c:crossAx val="109470848"/>
        <c:crosses val="autoZero"/>
        <c:auto val="1"/>
        <c:lblOffset val="100"/>
        <c:baseTimeUnit val="years"/>
      </c:dateAx>
      <c:valAx>
        <c:axId val="1094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5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54.76</c:v>
                </c:pt>
                <c:pt idx="3">
                  <c:v>57.56</c:v>
                </c:pt>
                <c:pt idx="4">
                  <c:v>51.75</c:v>
                </c:pt>
              </c:numCache>
            </c:numRef>
          </c:val>
          <c:extLst>
            <c:ext xmlns:c16="http://schemas.microsoft.com/office/drawing/2014/chart" uri="{C3380CC4-5D6E-409C-BE32-E72D297353CC}">
              <c16:uniqueId val="{00000000-3776-4E69-A273-81D98F916991}"/>
            </c:ext>
          </c:extLst>
        </c:ser>
        <c:dLbls>
          <c:showLegendKey val="0"/>
          <c:showVal val="0"/>
          <c:showCatName val="0"/>
          <c:showSerName val="0"/>
          <c:showPercent val="0"/>
          <c:showBubbleSize val="0"/>
        </c:dLbls>
        <c:gapWidth val="150"/>
        <c:axId val="104349056"/>
        <c:axId val="1043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76-4E69-A273-81D98F916991}"/>
            </c:ext>
          </c:extLst>
        </c:ser>
        <c:dLbls>
          <c:showLegendKey val="0"/>
          <c:showVal val="0"/>
          <c:showCatName val="0"/>
          <c:showSerName val="0"/>
          <c:showPercent val="0"/>
          <c:showBubbleSize val="0"/>
        </c:dLbls>
        <c:marker val="1"/>
        <c:smooth val="0"/>
        <c:axId val="104349056"/>
        <c:axId val="104375808"/>
      </c:lineChart>
      <c:dateAx>
        <c:axId val="104349056"/>
        <c:scaling>
          <c:orientation val="minMax"/>
        </c:scaling>
        <c:delete val="1"/>
        <c:axPos val="b"/>
        <c:numFmt formatCode="ge" sourceLinked="1"/>
        <c:majorTickMark val="none"/>
        <c:minorTickMark val="none"/>
        <c:tickLblPos val="none"/>
        <c:crossAx val="104375808"/>
        <c:crosses val="autoZero"/>
        <c:auto val="1"/>
        <c:lblOffset val="100"/>
        <c:baseTimeUnit val="years"/>
      </c:dateAx>
      <c:valAx>
        <c:axId val="1043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78A-4F59-A323-53EF8E7148BB}"/>
            </c:ext>
          </c:extLst>
        </c:ser>
        <c:dLbls>
          <c:showLegendKey val="0"/>
          <c:showVal val="0"/>
          <c:showCatName val="0"/>
          <c:showSerName val="0"/>
          <c:showPercent val="0"/>
          <c:showBubbleSize val="0"/>
        </c:dLbls>
        <c:gapWidth val="150"/>
        <c:axId val="106905600"/>
        <c:axId val="106907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78A-4F59-A323-53EF8E7148BB}"/>
            </c:ext>
          </c:extLst>
        </c:ser>
        <c:dLbls>
          <c:showLegendKey val="0"/>
          <c:showVal val="0"/>
          <c:showCatName val="0"/>
          <c:showSerName val="0"/>
          <c:showPercent val="0"/>
          <c:showBubbleSize val="0"/>
        </c:dLbls>
        <c:marker val="1"/>
        <c:smooth val="0"/>
        <c:axId val="106905600"/>
        <c:axId val="106907520"/>
      </c:lineChart>
      <c:dateAx>
        <c:axId val="106905600"/>
        <c:scaling>
          <c:orientation val="minMax"/>
        </c:scaling>
        <c:delete val="1"/>
        <c:axPos val="b"/>
        <c:numFmt formatCode="ge" sourceLinked="1"/>
        <c:majorTickMark val="none"/>
        <c:minorTickMark val="none"/>
        <c:tickLblPos val="none"/>
        <c:crossAx val="106907520"/>
        <c:crosses val="autoZero"/>
        <c:auto val="1"/>
        <c:lblOffset val="100"/>
        <c:baseTimeUnit val="years"/>
      </c:dateAx>
      <c:valAx>
        <c:axId val="106907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92-427C-B0F5-B4E39DF8C64D}"/>
            </c:ext>
          </c:extLst>
        </c:ser>
        <c:dLbls>
          <c:showLegendKey val="0"/>
          <c:showVal val="0"/>
          <c:showCatName val="0"/>
          <c:showSerName val="0"/>
          <c:showPercent val="0"/>
          <c:showBubbleSize val="0"/>
        </c:dLbls>
        <c:gapWidth val="150"/>
        <c:axId val="106946944"/>
        <c:axId val="10694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92-427C-B0F5-B4E39DF8C64D}"/>
            </c:ext>
          </c:extLst>
        </c:ser>
        <c:dLbls>
          <c:showLegendKey val="0"/>
          <c:showVal val="0"/>
          <c:showCatName val="0"/>
          <c:showSerName val="0"/>
          <c:showPercent val="0"/>
          <c:showBubbleSize val="0"/>
        </c:dLbls>
        <c:marker val="1"/>
        <c:smooth val="0"/>
        <c:axId val="106946944"/>
        <c:axId val="106948864"/>
      </c:lineChart>
      <c:dateAx>
        <c:axId val="106946944"/>
        <c:scaling>
          <c:orientation val="minMax"/>
        </c:scaling>
        <c:delete val="1"/>
        <c:axPos val="b"/>
        <c:numFmt formatCode="ge" sourceLinked="1"/>
        <c:majorTickMark val="none"/>
        <c:minorTickMark val="none"/>
        <c:tickLblPos val="none"/>
        <c:crossAx val="106948864"/>
        <c:crosses val="autoZero"/>
        <c:auto val="1"/>
        <c:lblOffset val="100"/>
        <c:baseTimeUnit val="years"/>
      </c:dateAx>
      <c:valAx>
        <c:axId val="10694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4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A0-487C-AD3B-19D51B36E762}"/>
            </c:ext>
          </c:extLst>
        </c:ser>
        <c:dLbls>
          <c:showLegendKey val="0"/>
          <c:showVal val="0"/>
          <c:showCatName val="0"/>
          <c:showSerName val="0"/>
          <c:showPercent val="0"/>
          <c:showBubbleSize val="0"/>
        </c:dLbls>
        <c:gapWidth val="150"/>
        <c:axId val="108041344"/>
        <c:axId val="1080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A0-487C-AD3B-19D51B36E762}"/>
            </c:ext>
          </c:extLst>
        </c:ser>
        <c:dLbls>
          <c:showLegendKey val="0"/>
          <c:showVal val="0"/>
          <c:showCatName val="0"/>
          <c:showSerName val="0"/>
          <c:showPercent val="0"/>
          <c:showBubbleSize val="0"/>
        </c:dLbls>
        <c:marker val="1"/>
        <c:smooth val="0"/>
        <c:axId val="108041344"/>
        <c:axId val="108043264"/>
      </c:lineChart>
      <c:dateAx>
        <c:axId val="108041344"/>
        <c:scaling>
          <c:orientation val="minMax"/>
        </c:scaling>
        <c:delete val="1"/>
        <c:axPos val="b"/>
        <c:numFmt formatCode="ge" sourceLinked="1"/>
        <c:majorTickMark val="none"/>
        <c:minorTickMark val="none"/>
        <c:tickLblPos val="none"/>
        <c:crossAx val="108043264"/>
        <c:crosses val="autoZero"/>
        <c:auto val="1"/>
        <c:lblOffset val="100"/>
        <c:baseTimeUnit val="years"/>
      </c:dateAx>
      <c:valAx>
        <c:axId val="10804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3E-4FA6-B05D-7C2BBAD197D8}"/>
            </c:ext>
          </c:extLst>
        </c:ser>
        <c:dLbls>
          <c:showLegendKey val="0"/>
          <c:showVal val="0"/>
          <c:showCatName val="0"/>
          <c:showSerName val="0"/>
          <c:showPercent val="0"/>
          <c:showBubbleSize val="0"/>
        </c:dLbls>
        <c:gapWidth val="150"/>
        <c:axId val="110573056"/>
        <c:axId val="110574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3E-4FA6-B05D-7C2BBAD197D8}"/>
            </c:ext>
          </c:extLst>
        </c:ser>
        <c:dLbls>
          <c:showLegendKey val="0"/>
          <c:showVal val="0"/>
          <c:showCatName val="0"/>
          <c:showSerName val="0"/>
          <c:showPercent val="0"/>
          <c:showBubbleSize val="0"/>
        </c:dLbls>
        <c:marker val="1"/>
        <c:smooth val="0"/>
        <c:axId val="110573056"/>
        <c:axId val="110574976"/>
      </c:lineChart>
      <c:dateAx>
        <c:axId val="110573056"/>
        <c:scaling>
          <c:orientation val="minMax"/>
        </c:scaling>
        <c:delete val="1"/>
        <c:axPos val="b"/>
        <c:numFmt formatCode="ge" sourceLinked="1"/>
        <c:majorTickMark val="none"/>
        <c:minorTickMark val="none"/>
        <c:tickLblPos val="none"/>
        <c:crossAx val="110574976"/>
        <c:crosses val="autoZero"/>
        <c:auto val="1"/>
        <c:lblOffset val="100"/>
        <c:baseTimeUnit val="years"/>
      </c:dateAx>
      <c:valAx>
        <c:axId val="110574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57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formatCode="#,##0.00;&quot;△&quot;#,##0.00;&quot;-&quot;">
                  <c:v>5647.87</c:v>
                </c:pt>
              </c:numCache>
            </c:numRef>
          </c:val>
          <c:extLst>
            <c:ext xmlns:c16="http://schemas.microsoft.com/office/drawing/2014/chart" uri="{C3380CC4-5D6E-409C-BE32-E72D297353CC}">
              <c16:uniqueId val="{00000000-03A5-45EA-908B-FEEDF0E78525}"/>
            </c:ext>
          </c:extLst>
        </c:ser>
        <c:dLbls>
          <c:showLegendKey val="0"/>
          <c:showVal val="0"/>
          <c:showCatName val="0"/>
          <c:showSerName val="0"/>
          <c:showPercent val="0"/>
          <c:showBubbleSize val="0"/>
        </c:dLbls>
        <c:gapWidth val="150"/>
        <c:axId val="110614400"/>
        <c:axId val="10924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1060.8599999999999</c:v>
                </c:pt>
              </c:numCache>
            </c:numRef>
          </c:val>
          <c:smooth val="0"/>
          <c:extLst>
            <c:ext xmlns:c16="http://schemas.microsoft.com/office/drawing/2014/chart" uri="{C3380CC4-5D6E-409C-BE32-E72D297353CC}">
              <c16:uniqueId val="{00000001-03A5-45EA-908B-FEEDF0E78525}"/>
            </c:ext>
          </c:extLst>
        </c:ser>
        <c:dLbls>
          <c:showLegendKey val="0"/>
          <c:showVal val="0"/>
          <c:showCatName val="0"/>
          <c:showSerName val="0"/>
          <c:showPercent val="0"/>
          <c:showBubbleSize val="0"/>
        </c:dLbls>
        <c:marker val="1"/>
        <c:smooth val="0"/>
        <c:axId val="110614400"/>
        <c:axId val="109248512"/>
      </c:lineChart>
      <c:dateAx>
        <c:axId val="110614400"/>
        <c:scaling>
          <c:orientation val="minMax"/>
        </c:scaling>
        <c:delete val="1"/>
        <c:axPos val="b"/>
        <c:numFmt formatCode="ge" sourceLinked="1"/>
        <c:majorTickMark val="none"/>
        <c:minorTickMark val="none"/>
        <c:tickLblPos val="none"/>
        <c:crossAx val="109248512"/>
        <c:crosses val="autoZero"/>
        <c:auto val="1"/>
        <c:lblOffset val="100"/>
        <c:baseTimeUnit val="years"/>
      </c:dateAx>
      <c:valAx>
        <c:axId val="1092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61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29.76</c:v>
                </c:pt>
                <c:pt idx="1">
                  <c:v>31.56</c:v>
                </c:pt>
                <c:pt idx="2">
                  <c:v>31.37</c:v>
                </c:pt>
                <c:pt idx="3">
                  <c:v>25.84</c:v>
                </c:pt>
                <c:pt idx="4">
                  <c:v>35.04</c:v>
                </c:pt>
              </c:numCache>
            </c:numRef>
          </c:val>
          <c:extLst>
            <c:ext xmlns:c16="http://schemas.microsoft.com/office/drawing/2014/chart" uri="{C3380CC4-5D6E-409C-BE32-E72D297353CC}">
              <c16:uniqueId val="{00000000-03E0-4716-85F9-270FC1173A3F}"/>
            </c:ext>
          </c:extLst>
        </c:ser>
        <c:dLbls>
          <c:showLegendKey val="0"/>
          <c:showVal val="0"/>
          <c:showCatName val="0"/>
          <c:showSerName val="0"/>
          <c:showPercent val="0"/>
          <c:showBubbleSize val="0"/>
        </c:dLbls>
        <c:gapWidth val="150"/>
        <c:axId val="109275392"/>
        <c:axId val="1092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45.81</c:v>
                </c:pt>
              </c:numCache>
            </c:numRef>
          </c:val>
          <c:smooth val="0"/>
          <c:extLst>
            <c:ext xmlns:c16="http://schemas.microsoft.com/office/drawing/2014/chart" uri="{C3380CC4-5D6E-409C-BE32-E72D297353CC}">
              <c16:uniqueId val="{00000001-03E0-4716-85F9-270FC1173A3F}"/>
            </c:ext>
          </c:extLst>
        </c:ser>
        <c:dLbls>
          <c:showLegendKey val="0"/>
          <c:showVal val="0"/>
          <c:showCatName val="0"/>
          <c:showSerName val="0"/>
          <c:showPercent val="0"/>
          <c:showBubbleSize val="0"/>
        </c:dLbls>
        <c:marker val="1"/>
        <c:smooth val="0"/>
        <c:axId val="109275392"/>
        <c:axId val="109285760"/>
      </c:lineChart>
      <c:dateAx>
        <c:axId val="109275392"/>
        <c:scaling>
          <c:orientation val="minMax"/>
        </c:scaling>
        <c:delete val="1"/>
        <c:axPos val="b"/>
        <c:numFmt formatCode="ge" sourceLinked="1"/>
        <c:majorTickMark val="none"/>
        <c:minorTickMark val="none"/>
        <c:tickLblPos val="none"/>
        <c:crossAx val="109285760"/>
        <c:crosses val="autoZero"/>
        <c:auto val="1"/>
        <c:lblOffset val="100"/>
        <c:baseTimeUnit val="years"/>
      </c:dateAx>
      <c:valAx>
        <c:axId val="10928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27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656.64</c:v>
                </c:pt>
                <c:pt idx="1">
                  <c:v>610.11</c:v>
                </c:pt>
                <c:pt idx="2">
                  <c:v>548.71</c:v>
                </c:pt>
                <c:pt idx="3">
                  <c:v>661.91</c:v>
                </c:pt>
                <c:pt idx="4">
                  <c:v>481.61</c:v>
                </c:pt>
              </c:numCache>
            </c:numRef>
          </c:val>
          <c:extLst>
            <c:ext xmlns:c16="http://schemas.microsoft.com/office/drawing/2014/chart" uri="{C3380CC4-5D6E-409C-BE32-E72D297353CC}">
              <c16:uniqueId val="{00000000-8390-4BF6-9EF7-8C76D16EF663}"/>
            </c:ext>
          </c:extLst>
        </c:ser>
        <c:dLbls>
          <c:showLegendKey val="0"/>
          <c:showVal val="0"/>
          <c:showCatName val="0"/>
          <c:showSerName val="0"/>
          <c:showPercent val="0"/>
          <c:showBubbleSize val="0"/>
        </c:dLbls>
        <c:gapWidth val="150"/>
        <c:axId val="109381888"/>
        <c:axId val="10939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383.92</c:v>
                </c:pt>
              </c:numCache>
            </c:numRef>
          </c:val>
          <c:smooth val="0"/>
          <c:extLst>
            <c:ext xmlns:c16="http://schemas.microsoft.com/office/drawing/2014/chart" uri="{C3380CC4-5D6E-409C-BE32-E72D297353CC}">
              <c16:uniqueId val="{00000001-8390-4BF6-9EF7-8C76D16EF663}"/>
            </c:ext>
          </c:extLst>
        </c:ser>
        <c:dLbls>
          <c:showLegendKey val="0"/>
          <c:showVal val="0"/>
          <c:showCatName val="0"/>
          <c:showSerName val="0"/>
          <c:showPercent val="0"/>
          <c:showBubbleSize val="0"/>
        </c:dLbls>
        <c:marker val="1"/>
        <c:smooth val="0"/>
        <c:axId val="109381888"/>
        <c:axId val="109392256"/>
      </c:lineChart>
      <c:dateAx>
        <c:axId val="109381888"/>
        <c:scaling>
          <c:orientation val="minMax"/>
        </c:scaling>
        <c:delete val="1"/>
        <c:axPos val="b"/>
        <c:numFmt formatCode="ge" sourceLinked="1"/>
        <c:majorTickMark val="none"/>
        <c:minorTickMark val="none"/>
        <c:tickLblPos val="none"/>
        <c:crossAx val="109392256"/>
        <c:crosses val="autoZero"/>
        <c:auto val="1"/>
        <c:lblOffset val="100"/>
        <c:baseTimeUnit val="years"/>
      </c:dateAx>
      <c:valAx>
        <c:axId val="10939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8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130" zoomScaleNormal="130" workbookViewId="0">
      <selection activeCell="E1" sqref="E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長崎県　五島市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6">
        <f>データ!S6</f>
        <v>37700</v>
      </c>
      <c r="AM8" s="66"/>
      <c r="AN8" s="66"/>
      <c r="AO8" s="66"/>
      <c r="AP8" s="66"/>
      <c r="AQ8" s="66"/>
      <c r="AR8" s="66"/>
      <c r="AS8" s="66"/>
      <c r="AT8" s="65">
        <f>データ!T6</f>
        <v>420.1</v>
      </c>
      <c r="AU8" s="65"/>
      <c r="AV8" s="65"/>
      <c r="AW8" s="65"/>
      <c r="AX8" s="65"/>
      <c r="AY8" s="65"/>
      <c r="AZ8" s="65"/>
      <c r="BA8" s="65"/>
      <c r="BB8" s="65">
        <f>データ!U6</f>
        <v>89.74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0.16</v>
      </c>
      <c r="Q10" s="65"/>
      <c r="R10" s="65"/>
      <c r="S10" s="65"/>
      <c r="T10" s="65"/>
      <c r="U10" s="65"/>
      <c r="V10" s="65"/>
      <c r="W10" s="65">
        <f>データ!Q6</f>
        <v>100</v>
      </c>
      <c r="X10" s="65"/>
      <c r="Y10" s="65"/>
      <c r="Z10" s="65"/>
      <c r="AA10" s="65"/>
      <c r="AB10" s="65"/>
      <c r="AC10" s="65"/>
      <c r="AD10" s="66">
        <f>データ!R6</f>
        <v>3240</v>
      </c>
      <c r="AE10" s="66"/>
      <c r="AF10" s="66"/>
      <c r="AG10" s="66"/>
      <c r="AH10" s="66"/>
      <c r="AI10" s="66"/>
      <c r="AJ10" s="66"/>
      <c r="AK10" s="2"/>
      <c r="AL10" s="66">
        <f>データ!V6</f>
        <v>59</v>
      </c>
      <c r="AM10" s="66"/>
      <c r="AN10" s="66"/>
      <c r="AO10" s="66"/>
      <c r="AP10" s="66"/>
      <c r="AQ10" s="66"/>
      <c r="AR10" s="66"/>
      <c r="AS10" s="66"/>
      <c r="AT10" s="65">
        <f>データ!W6</f>
        <v>0.14000000000000001</v>
      </c>
      <c r="AU10" s="65"/>
      <c r="AV10" s="65"/>
      <c r="AW10" s="65"/>
      <c r="AX10" s="65"/>
      <c r="AY10" s="65"/>
      <c r="AZ10" s="65"/>
      <c r="BA10" s="65"/>
      <c r="BB10" s="65">
        <f>データ!X6</f>
        <v>421.43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123</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【920.42】</v>
      </c>
      <c r="I86" s="25" t="str">
        <f>データ!CA6</f>
        <v>【47.34】</v>
      </c>
      <c r="J86" s="25" t="str">
        <f>データ!CL6</f>
        <v>【360.30】</v>
      </c>
      <c r="K86" s="25" t="str">
        <f>データ!CW6</f>
        <v>【34.06】</v>
      </c>
      <c r="L86" s="25" t="str">
        <f>データ!DH6</f>
        <v>【79.14】</v>
      </c>
      <c r="M86" s="25" t="s">
        <v>56</v>
      </c>
      <c r="N86" s="25" t="s">
        <v>55</v>
      </c>
      <c r="O86" s="25" t="str">
        <f>データ!EO6</f>
        <v>【0.01】</v>
      </c>
    </row>
  </sheetData>
  <sheetProtection algorithmName="SHA-512" hashValue="Jsgl1nJCnVcqt/ed00CecQ3Z7hufbonHvBRszwC0LipxKd6weVPxK8k+wGVjzi7drt6I3Wf4AnzCV0hee2DSDA==" saltValue="y3+Ykafp/FDO7M23bgXV3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422118</v>
      </c>
      <c r="D6" s="32">
        <f t="shared" si="3"/>
        <v>47</v>
      </c>
      <c r="E6" s="32">
        <f t="shared" si="3"/>
        <v>17</v>
      </c>
      <c r="F6" s="32">
        <f t="shared" si="3"/>
        <v>6</v>
      </c>
      <c r="G6" s="32">
        <f t="shared" si="3"/>
        <v>0</v>
      </c>
      <c r="H6" s="32" t="str">
        <f t="shared" si="3"/>
        <v>長崎県　五島市</v>
      </c>
      <c r="I6" s="32" t="str">
        <f t="shared" si="3"/>
        <v>法非適用</v>
      </c>
      <c r="J6" s="32" t="str">
        <f t="shared" si="3"/>
        <v>下水道事業</v>
      </c>
      <c r="K6" s="32" t="str">
        <f t="shared" si="3"/>
        <v>漁業集落排水</v>
      </c>
      <c r="L6" s="32" t="str">
        <f t="shared" si="3"/>
        <v>H2</v>
      </c>
      <c r="M6" s="32" t="str">
        <f t="shared" si="3"/>
        <v>非設置</v>
      </c>
      <c r="N6" s="33" t="str">
        <f t="shared" si="3"/>
        <v>-</v>
      </c>
      <c r="O6" s="33" t="str">
        <f t="shared" si="3"/>
        <v>該当数値なし</v>
      </c>
      <c r="P6" s="33">
        <f t="shared" si="3"/>
        <v>0.16</v>
      </c>
      <c r="Q6" s="33">
        <f t="shared" si="3"/>
        <v>100</v>
      </c>
      <c r="R6" s="33">
        <f t="shared" si="3"/>
        <v>3240</v>
      </c>
      <c r="S6" s="33">
        <f t="shared" si="3"/>
        <v>37700</v>
      </c>
      <c r="T6" s="33">
        <f t="shared" si="3"/>
        <v>420.1</v>
      </c>
      <c r="U6" s="33">
        <f t="shared" si="3"/>
        <v>89.74</v>
      </c>
      <c r="V6" s="33">
        <f t="shared" si="3"/>
        <v>59</v>
      </c>
      <c r="W6" s="33">
        <f t="shared" si="3"/>
        <v>0.14000000000000001</v>
      </c>
      <c r="X6" s="33">
        <f t="shared" si="3"/>
        <v>421.43</v>
      </c>
      <c r="Y6" s="34">
        <f>IF(Y7="",NA(),Y7)</f>
        <v>100</v>
      </c>
      <c r="Z6" s="34">
        <f t="shared" ref="Z6:AH6" si="4">IF(Z7="",NA(),Z7)</f>
        <v>100</v>
      </c>
      <c r="AA6" s="34">
        <f t="shared" si="4"/>
        <v>54.76</v>
      </c>
      <c r="AB6" s="34">
        <f t="shared" si="4"/>
        <v>57.56</v>
      </c>
      <c r="AC6" s="34">
        <f t="shared" si="4"/>
        <v>51.75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4">
        <f t="shared" si="7"/>
        <v>5647.87</v>
      </c>
      <c r="BK6" s="34">
        <f t="shared" si="7"/>
        <v>1716.47</v>
      </c>
      <c r="BL6" s="34">
        <f t="shared" si="7"/>
        <v>1741.94</v>
      </c>
      <c r="BM6" s="34">
        <f t="shared" si="7"/>
        <v>1451.54</v>
      </c>
      <c r="BN6" s="34">
        <f t="shared" si="7"/>
        <v>1700.42</v>
      </c>
      <c r="BO6" s="34">
        <f t="shared" si="7"/>
        <v>1060.8599999999999</v>
      </c>
      <c r="BP6" s="33" t="str">
        <f>IF(BP7="","",IF(BP7="-","【-】","【"&amp;SUBSTITUTE(TEXT(BP7,"#,##0.00"),"-","△")&amp;"】"))</f>
        <v>【920.42】</v>
      </c>
      <c r="BQ6" s="34">
        <f>IF(BQ7="",NA(),BQ7)</f>
        <v>29.76</v>
      </c>
      <c r="BR6" s="34">
        <f t="shared" ref="BR6:BZ6" si="8">IF(BR7="",NA(),BR7)</f>
        <v>31.56</v>
      </c>
      <c r="BS6" s="34">
        <f t="shared" si="8"/>
        <v>31.37</v>
      </c>
      <c r="BT6" s="34">
        <f t="shared" si="8"/>
        <v>25.84</v>
      </c>
      <c r="BU6" s="34">
        <f t="shared" si="8"/>
        <v>35.04</v>
      </c>
      <c r="BV6" s="34">
        <f t="shared" si="8"/>
        <v>35.049999999999997</v>
      </c>
      <c r="BW6" s="34">
        <f t="shared" si="8"/>
        <v>33.86</v>
      </c>
      <c r="BX6" s="34">
        <f t="shared" si="8"/>
        <v>33.58</v>
      </c>
      <c r="BY6" s="34">
        <f t="shared" si="8"/>
        <v>34.51</v>
      </c>
      <c r="BZ6" s="34">
        <f t="shared" si="8"/>
        <v>45.81</v>
      </c>
      <c r="CA6" s="33" t="str">
        <f>IF(CA7="","",IF(CA7="-","【-】","【"&amp;SUBSTITUTE(TEXT(CA7,"#,##0.00"),"-","△")&amp;"】"))</f>
        <v>【47.34】</v>
      </c>
      <c r="CB6" s="34">
        <f>IF(CB7="",NA(),CB7)</f>
        <v>656.64</v>
      </c>
      <c r="CC6" s="34">
        <f t="shared" ref="CC6:CK6" si="9">IF(CC7="",NA(),CC7)</f>
        <v>610.11</v>
      </c>
      <c r="CD6" s="34">
        <f t="shared" si="9"/>
        <v>548.71</v>
      </c>
      <c r="CE6" s="34">
        <f t="shared" si="9"/>
        <v>661.91</v>
      </c>
      <c r="CF6" s="34">
        <f t="shared" si="9"/>
        <v>481.61</v>
      </c>
      <c r="CG6" s="34">
        <f t="shared" si="9"/>
        <v>463.38</v>
      </c>
      <c r="CH6" s="34">
        <f t="shared" si="9"/>
        <v>510.15</v>
      </c>
      <c r="CI6" s="34">
        <f t="shared" si="9"/>
        <v>514.39</v>
      </c>
      <c r="CJ6" s="34">
        <f t="shared" si="9"/>
        <v>476.11</v>
      </c>
      <c r="CK6" s="34">
        <f t="shared" si="9"/>
        <v>383.92</v>
      </c>
      <c r="CL6" s="33" t="str">
        <f>IF(CL7="","",IF(CL7="-","【-】","【"&amp;SUBSTITUTE(TEXT(CL7,"#,##0.00"),"-","△")&amp;"】"))</f>
        <v>【360.30】</v>
      </c>
      <c r="CM6" s="34">
        <f>IF(CM7="",NA(),CM7)</f>
        <v>11.11</v>
      </c>
      <c r="CN6" s="34">
        <f t="shared" ref="CN6:CV6" si="10">IF(CN7="",NA(),CN7)</f>
        <v>11.11</v>
      </c>
      <c r="CO6" s="34">
        <f t="shared" si="10"/>
        <v>12.35</v>
      </c>
      <c r="CP6" s="34">
        <f t="shared" si="10"/>
        <v>12.35</v>
      </c>
      <c r="CQ6" s="34">
        <f t="shared" si="10"/>
        <v>12.35</v>
      </c>
      <c r="CR6" s="34">
        <f t="shared" si="10"/>
        <v>31.37</v>
      </c>
      <c r="CS6" s="34">
        <f t="shared" si="10"/>
        <v>29.86</v>
      </c>
      <c r="CT6" s="34">
        <f t="shared" si="10"/>
        <v>29.28</v>
      </c>
      <c r="CU6" s="34">
        <f t="shared" si="10"/>
        <v>29.4</v>
      </c>
      <c r="CV6" s="34">
        <f t="shared" si="10"/>
        <v>33.21</v>
      </c>
      <c r="CW6" s="33" t="str">
        <f>IF(CW7="","",IF(CW7="-","【-】","【"&amp;SUBSTITUTE(TEXT(CW7,"#,##0.00"),"-","△")&amp;"】"))</f>
        <v>【34.06】</v>
      </c>
      <c r="CX6" s="34">
        <f>IF(CX7="",NA(),CX7)</f>
        <v>57.14</v>
      </c>
      <c r="CY6" s="34">
        <f t="shared" ref="CY6:DG6" si="11">IF(CY7="",NA(),CY7)</f>
        <v>70.91</v>
      </c>
      <c r="CZ6" s="34">
        <f t="shared" si="11"/>
        <v>66.67</v>
      </c>
      <c r="DA6" s="34">
        <f t="shared" si="11"/>
        <v>67.8</v>
      </c>
      <c r="DB6" s="34">
        <f t="shared" si="11"/>
        <v>69.489999999999995</v>
      </c>
      <c r="DC6" s="34">
        <f t="shared" si="11"/>
        <v>67.38</v>
      </c>
      <c r="DD6" s="34">
        <f t="shared" si="11"/>
        <v>65.95</v>
      </c>
      <c r="DE6" s="34">
        <f t="shared" si="11"/>
        <v>66.819999999999993</v>
      </c>
      <c r="DF6" s="34">
        <f t="shared" si="11"/>
        <v>63.77</v>
      </c>
      <c r="DG6" s="34">
        <f t="shared" si="11"/>
        <v>79.98</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4">
        <f t="shared" si="14"/>
        <v>0.09</v>
      </c>
      <c r="EO6" s="33" t="str">
        <f>IF(EO7="","",IF(EO7="-","【-】","【"&amp;SUBSTITUTE(TEXT(EO7,"#,##0.00"),"-","△")&amp;"】"))</f>
        <v>【0.01】</v>
      </c>
    </row>
    <row r="7" spans="1:145" s="35" customFormat="1" x14ac:dyDescent="0.15">
      <c r="A7" s="27"/>
      <c r="B7" s="36">
        <v>2017</v>
      </c>
      <c r="C7" s="36">
        <v>422118</v>
      </c>
      <c r="D7" s="36">
        <v>47</v>
      </c>
      <c r="E7" s="36">
        <v>17</v>
      </c>
      <c r="F7" s="36">
        <v>6</v>
      </c>
      <c r="G7" s="36">
        <v>0</v>
      </c>
      <c r="H7" s="36" t="s">
        <v>110</v>
      </c>
      <c r="I7" s="36" t="s">
        <v>111</v>
      </c>
      <c r="J7" s="36" t="s">
        <v>112</v>
      </c>
      <c r="K7" s="36" t="s">
        <v>113</v>
      </c>
      <c r="L7" s="36" t="s">
        <v>114</v>
      </c>
      <c r="M7" s="36" t="s">
        <v>115</v>
      </c>
      <c r="N7" s="37" t="s">
        <v>116</v>
      </c>
      <c r="O7" s="37" t="s">
        <v>117</v>
      </c>
      <c r="P7" s="37">
        <v>0.16</v>
      </c>
      <c r="Q7" s="37">
        <v>100</v>
      </c>
      <c r="R7" s="37">
        <v>3240</v>
      </c>
      <c r="S7" s="37">
        <v>37700</v>
      </c>
      <c r="T7" s="37">
        <v>420.1</v>
      </c>
      <c r="U7" s="37">
        <v>89.74</v>
      </c>
      <c r="V7" s="37">
        <v>59</v>
      </c>
      <c r="W7" s="37">
        <v>0.14000000000000001</v>
      </c>
      <c r="X7" s="37">
        <v>421.43</v>
      </c>
      <c r="Y7" s="37">
        <v>100</v>
      </c>
      <c r="Z7" s="37">
        <v>100</v>
      </c>
      <c r="AA7" s="37">
        <v>54.76</v>
      </c>
      <c r="AB7" s="37">
        <v>57.56</v>
      </c>
      <c r="AC7" s="37">
        <v>51.75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5647.87</v>
      </c>
      <c r="BK7" s="37">
        <v>1716.47</v>
      </c>
      <c r="BL7" s="37">
        <v>1741.94</v>
      </c>
      <c r="BM7" s="37">
        <v>1451.54</v>
      </c>
      <c r="BN7" s="37">
        <v>1700.42</v>
      </c>
      <c r="BO7" s="37">
        <v>1060.8599999999999</v>
      </c>
      <c r="BP7" s="37">
        <v>920.42</v>
      </c>
      <c r="BQ7" s="37">
        <v>29.76</v>
      </c>
      <c r="BR7" s="37">
        <v>31.56</v>
      </c>
      <c r="BS7" s="37">
        <v>31.37</v>
      </c>
      <c r="BT7" s="37">
        <v>25.84</v>
      </c>
      <c r="BU7" s="37">
        <v>35.04</v>
      </c>
      <c r="BV7" s="37">
        <v>35.049999999999997</v>
      </c>
      <c r="BW7" s="37">
        <v>33.86</v>
      </c>
      <c r="BX7" s="37">
        <v>33.58</v>
      </c>
      <c r="BY7" s="37">
        <v>34.51</v>
      </c>
      <c r="BZ7" s="37">
        <v>45.81</v>
      </c>
      <c r="CA7" s="37">
        <v>47.34</v>
      </c>
      <c r="CB7" s="37">
        <v>656.64</v>
      </c>
      <c r="CC7" s="37">
        <v>610.11</v>
      </c>
      <c r="CD7" s="37">
        <v>548.71</v>
      </c>
      <c r="CE7" s="37">
        <v>661.91</v>
      </c>
      <c r="CF7" s="37">
        <v>481.61</v>
      </c>
      <c r="CG7" s="37">
        <v>463.38</v>
      </c>
      <c r="CH7" s="37">
        <v>510.15</v>
      </c>
      <c r="CI7" s="37">
        <v>514.39</v>
      </c>
      <c r="CJ7" s="37">
        <v>476.11</v>
      </c>
      <c r="CK7" s="37">
        <v>383.92</v>
      </c>
      <c r="CL7" s="37">
        <v>360.3</v>
      </c>
      <c r="CM7" s="37">
        <v>11.11</v>
      </c>
      <c r="CN7" s="37">
        <v>11.11</v>
      </c>
      <c r="CO7" s="37">
        <v>12.35</v>
      </c>
      <c r="CP7" s="37">
        <v>12.35</v>
      </c>
      <c r="CQ7" s="37">
        <v>12.35</v>
      </c>
      <c r="CR7" s="37">
        <v>31.37</v>
      </c>
      <c r="CS7" s="37">
        <v>29.86</v>
      </c>
      <c r="CT7" s="37">
        <v>29.28</v>
      </c>
      <c r="CU7" s="37">
        <v>29.4</v>
      </c>
      <c r="CV7" s="37">
        <v>33.21</v>
      </c>
      <c r="CW7" s="37">
        <v>34.06</v>
      </c>
      <c r="CX7" s="37">
        <v>57.14</v>
      </c>
      <c r="CY7" s="37">
        <v>70.91</v>
      </c>
      <c r="CZ7" s="37">
        <v>66.67</v>
      </c>
      <c r="DA7" s="37">
        <v>67.8</v>
      </c>
      <c r="DB7" s="37">
        <v>69.489999999999995</v>
      </c>
      <c r="DC7" s="37">
        <v>67.38</v>
      </c>
      <c r="DD7" s="37">
        <v>65.95</v>
      </c>
      <c r="DE7" s="37">
        <v>66.819999999999993</v>
      </c>
      <c r="DF7" s="37">
        <v>63.77</v>
      </c>
      <c r="DG7" s="37">
        <v>79.98</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0.09</v>
      </c>
      <c r="EO7" s="37">
        <v>0.01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北島 熙斗</cp:lastModifiedBy>
  <cp:lastPrinted>2019-02-06T08:06:32Z</cp:lastPrinted>
  <dcterms:created xsi:type="dcterms:W3CDTF">2018-12-03T09:34:34Z</dcterms:created>
  <dcterms:modified xsi:type="dcterms:W3CDTF">2019-03-01T00:19:58Z</dcterms:modified>
  <cp:category/>
</cp:coreProperties>
</file>