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1_水道事業　\"/>
    </mc:Choice>
  </mc:AlternateContent>
  <workbookProtection workbookAlgorithmName="SHA-512" workbookHashValue="3bFMOMRP4AcfZgs4Mk9QrVkpgNKSJIqEn6uTYQ2zqF82b2n8IstRGeTc5JFwDuV5UNn72+MuYrtJiubuXG4kUQ==" workbookSaltValue="3WZi55zFWTSy3NnhrG+F1g==" workbookSpinCount="100000" lockStructure="1"/>
  <bookViews>
    <workbookView xWindow="0" yWindow="0" windowWidth="28800" windowHeight="12120"/>
  </bookViews>
  <sheets>
    <sheet name="法適用_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AD8" i="4" s="1"/>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L8" i="4"/>
  <c r="I8"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<sst xmlns="http://schemas.openxmlformats.org/spreadsheetml/2006/main" count="232" uniqueCount="120">
  <si>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</si>
  <si>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</si>
  <si>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</si>
  <si>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</si>
  <si>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</si>
  <si>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</si>
  <si>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</si>
  <si>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</si>
  <si>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</si>
  <si>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</si>
  <si>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</si>
  <si>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</si>
  <si>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</si>
  <si>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</si>
  <si>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</si>
  <si>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</si>
  <si>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</si>
  <si>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</si>
  <si>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</si>
  <si>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</si>
  <si>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</si>
  <si>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</si>
  <si>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</si>
  <si>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</si>
  <si>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</si>
  <si>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</si>
  <si>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</si>
  <si>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</si>
  <si>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</si>
  <si>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</si>
  <si>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</si>
  <si>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</si>
  <si>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</si>
  <si>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</si>
  <si>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</si>
  <si>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</si>
  <si>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</si>
  <si>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</si>
  <si>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</si>
  <si>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</si>
  <si>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</si>
  <si>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</si>
  <si>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</si>
  <si>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</si>
  <si>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</si>
  <si>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</si>
  <si>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</si>
  <si>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</si>
  <si>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</si>
  <si>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</si>
  <si>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</si>
  <si>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</si>
  <si>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</si>
  <si>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</si>
  <si>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</si>
  <si>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</si>
  <si>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</si>
  <si>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</si>
  <si>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</si>
  <si>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</si>
  <si>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</si>
  <si>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</si>
  <si>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</si>
  <si>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</si>
  <si>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</si>
  <si>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</si>
  <si>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</si>
  <si>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</si>
  <si>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</si>
  <si>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</si>
  <si>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</si>
  <si>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</si>
  <si>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</si>
  <si>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</si>
  <si>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</si>
  <si>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</si>
  <si>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</si>
  <si>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</si>
  <si>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</si>
  <si>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</si>
  <si>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</si>
  <si>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</si>
  <si>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</si>
  <si>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</si>
  <si>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</si>
  <si>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</si>
  <si>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</si>
  <si>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</si>
  <si>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</si>
  <si>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</si>
  <si>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</si>
  <si>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</si>
  <si>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</si>
  <si>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</si>
  <si>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</si>
  <si>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</si>
  <si>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</si>
  <si>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</si>
  <si>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</si>
  <si>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</si>
  <si>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</si>
  <si>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</si>
  <si>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</si>
  <si>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</si>
  <si>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</si>
  <si>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南島原市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</si>
  <si>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</si>
  <si>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</si>
  <si>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</si>
  <si>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</si>
  <si>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</si>
  <si>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</si>
  <si>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</si>
  <si>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</si>
  <si>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</si>
  <si>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</si>
  <si>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</si>
  <si>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①有形固定資産減価償却率は、平均値を上回る状況で推移しており、近年では50％を超えている。これは保有する固定資産の多くが法定耐用年数に近づいていることを意味している。また、②管路経年化率は、平均値を大きく上回る状況で推移している。そして、③管路更新率をみると、</t>
    </r>
    <r>
      <rPr>
        <sz val="10"/>
        <rFont val="ＭＳ ゴシック"/>
        <family val="3"/>
        <charset val="128"/>
      </rPr>
      <t>近年１％未満で推移している。現在のようなペースで管路を</t>
    </r>
    <r>
      <rPr>
        <sz val="10"/>
        <color theme="1"/>
        <rFont val="ＭＳ ゴシック"/>
        <family val="3"/>
        <charset val="128"/>
      </rPr>
      <t>更新していても、老朽化の状況は改善できないものと考えられるため、アセットマネジメント（資産管理）の策定結果から管路更新計画を立て、新たな経営戦略の策定など、早急な検討が必要である。</t>
    </r>
    <rPh sb="2" eb="4">
      <t>ユウケイ</t>
    </rPh>
    <rPh sb="4" eb="6">
      <t>コテイ</t>
    </rPh>
    <rPh sb="6" eb="8">
      <t>シサン</t>
    </rPh>
    <rPh sb="8" eb="10">
      <t>ゲンカ</t>
    </rPh>
    <rPh sb="10" eb="12">
      <t>ショウキャク</t>
    </rPh>
    <rPh sb="12" eb="13">
      <t>リツ</t>
    </rPh>
    <rPh sb="15" eb="18">
      <t>ヘイキンチ</t>
    </rPh>
    <rPh sb="19" eb="21">
      <t>ウワマワ</t>
    </rPh>
    <rPh sb="22" eb="24">
      <t>ジョウキョウ</t>
    </rPh>
    <rPh sb="25" eb="27">
      <t>スイイ</t>
    </rPh>
    <rPh sb="32" eb="34">
      <t>キンネン</t>
    </rPh>
    <rPh sb="40" eb="41">
      <t>コ</t>
    </rPh>
    <rPh sb="49" eb="51">
      <t>ホユウ</t>
    </rPh>
    <rPh sb="53" eb="55">
      <t>コテイ</t>
    </rPh>
    <rPh sb="55" eb="57">
      <t>シサン</t>
    </rPh>
    <rPh sb="58" eb="59">
      <t>オオ</t>
    </rPh>
    <rPh sb="61" eb="63">
      <t>ホウテイ</t>
    </rPh>
    <rPh sb="63" eb="65">
      <t>タイヨウ</t>
    </rPh>
    <rPh sb="65" eb="67">
      <t>ネンスウ</t>
    </rPh>
    <rPh sb="68" eb="69">
      <t>チカ</t>
    </rPh>
    <rPh sb="77" eb="79">
      <t>イミ</t>
    </rPh>
    <rPh sb="88" eb="90">
      <t>カンロ</t>
    </rPh>
    <rPh sb="90" eb="92">
      <t>ケイネン</t>
    </rPh>
    <rPh sb="92" eb="93">
      <t>カ</t>
    </rPh>
    <rPh sb="93" eb="94">
      <t>リツ</t>
    </rPh>
    <rPh sb="96" eb="99">
      <t>ヘイキンチ</t>
    </rPh>
    <rPh sb="100" eb="101">
      <t>オオ</t>
    </rPh>
    <rPh sb="103" eb="105">
      <t>ウワマワ</t>
    </rPh>
    <rPh sb="106" eb="108">
      <t>ジョウキョウ</t>
    </rPh>
    <rPh sb="109" eb="111">
      <t>スイイ</t>
    </rPh>
    <rPh sb="121" eb="123">
      <t>カンロ</t>
    </rPh>
    <rPh sb="123" eb="125">
      <t>コウシン</t>
    </rPh>
    <rPh sb="125" eb="126">
      <t>リツ</t>
    </rPh>
    <rPh sb="131" eb="133">
      <t>キンネン</t>
    </rPh>
    <rPh sb="135" eb="137">
      <t>ミマン</t>
    </rPh>
    <rPh sb="138" eb="140">
      <t>スイイ</t>
    </rPh>
    <rPh sb="145" eb="147">
      <t>ゲンザイ</t>
    </rPh>
    <rPh sb="155" eb="157">
      <t>カンロ</t>
    </rPh>
    <rPh sb="158" eb="160">
      <t>コウシン</t>
    </rPh>
    <rPh sb="166" eb="169">
      <t>ロウキュウカ</t>
    </rPh>
    <rPh sb="170" eb="172">
      <t>ジョウキョウ</t>
    </rPh>
    <rPh sb="173" eb="175">
      <t>カイゼン</t>
    </rPh>
    <rPh sb="182" eb="183">
      <t>カンガ</t>
    </rPh>
    <rPh sb="201" eb="203">
      <t>シサン</t>
    </rPh>
    <rPh sb="203" eb="205">
      <t>カンリ</t>
    </rPh>
    <rPh sb="207" eb="209">
      <t>サクテイ</t>
    </rPh>
    <rPh sb="209" eb="211">
      <t>ケッカ</t>
    </rPh>
    <rPh sb="213" eb="215">
      <t>カンロ</t>
    </rPh>
    <rPh sb="215" eb="217">
      <t>コウシン</t>
    </rPh>
    <rPh sb="217" eb="219">
      <t>ケイカク</t>
    </rPh>
    <rPh sb="220" eb="221">
      <t>タ</t>
    </rPh>
    <rPh sb="223" eb="224">
      <t>アラ</t>
    </rPh>
    <rPh sb="226" eb="228">
      <t>ケイエイ</t>
    </rPh>
    <rPh sb="228" eb="230">
      <t>センリャク</t>
    </rPh>
    <rPh sb="231" eb="233">
      <t>サクテイ</t>
    </rPh>
    <phoneticPr fontId="1"/>
  </si>
  <si>
    <r>
      <t>　</t>
    </r>
    <r>
      <rPr>
        <sz val="8"/>
        <rFont val="ＭＳ ゴシック"/>
        <family val="3"/>
        <charset val="128"/>
      </rPr>
      <t>①経常収支比率は、前年度まで100％以上となっていたが今年度平均以下となっているのは、遠方監視装置整備工事に伴い固定資産（機械及び装置）除却費の増加により営業費用が増加したためである。営業収益の大幅な落ち込みではない。しかし、人口減少に伴う収入減が予想されるため、今後も維持管理費等を抑える努力をしていかなければならない。しかし、これにも限界があるので、水道料金の値上げについて今後検討をする必要があると考えている。</t>
    </r>
    <r>
      <rPr>
        <sz val="8"/>
        <color theme="1"/>
        <rFont val="ＭＳ ゴシック"/>
        <family val="3"/>
        <charset val="128"/>
      </rPr>
      <t xml:space="preserve">
　②累積欠損金比率は、現在0％となっている。これまで欠損金を出したことはないが、今後もこのような状況を継続するよう経営の健全性に努めていきたいと考えている。
　③流動比率は、100％以上となっている。平成26年度</t>
    </r>
    <r>
      <rPr>
        <sz val="8"/>
        <rFont val="ＭＳ ゴシック"/>
        <family val="3"/>
        <charset val="128"/>
      </rPr>
      <t>以降の数値が下降した理由は法改正（地方公営企業会計制度の見直し）によるものであり、企業債の一部が流動負</t>
    </r>
    <r>
      <rPr>
        <sz val="8"/>
        <color theme="1"/>
        <rFont val="ＭＳ ゴシック"/>
        <family val="3"/>
        <charset val="128"/>
      </rPr>
      <t>債に含められたためである。現金預金の大幅な落ち込みではない。
　④企業債残高対給水収益比率は、平均値以下となっている。しかし、給水収益に対して企業債残高が低く抑えられているのは、管路更新率を見ても管路更新を先送りにしているため少額になっているともいえる。そのため投資規模が適切であるとは決して考えていない。
　</t>
    </r>
    <r>
      <rPr>
        <sz val="8"/>
        <rFont val="ＭＳ ゴシック"/>
        <family val="3"/>
        <charset val="128"/>
      </rPr>
      <t>⑤料金回収率は、前年度まで100％を上回って推移していたが、今年度全国平均以下となっているのは、経常経費の増加（固定資産除却費の増加）に伴い給水原価が増加したためである。給水収益の大幅な落ち込みではない。今後も更なる維持管理費等の費用削減に努めなければならないと考えている。</t>
    </r>
    <r>
      <rPr>
        <sz val="8"/>
        <color theme="1"/>
        <rFont val="ＭＳ ゴシック"/>
        <family val="3"/>
        <charset val="128"/>
      </rPr>
      <t xml:space="preserve">
　⑥給水原価は、平均値を下回る状況で推移している。前年度よりプラス27.97円となっているのは、固定資産（機械及び装置）除却費の増加に伴い、経常経費が増加したためである。
　⑦施設利用率は、近年平均値を上回る60％程度で推移している。前年度より0.15％マイナスなっているものの、施設が比較的遊休状態ではなく稼働しているものと考えている。
　⑧有収率は、</t>
    </r>
    <r>
      <rPr>
        <sz val="8"/>
        <rFont val="ＭＳ ゴシック"/>
        <family val="3"/>
        <charset val="128"/>
      </rPr>
      <t>近年</t>
    </r>
    <r>
      <rPr>
        <sz val="8"/>
        <color theme="1"/>
        <rFont val="ＭＳ ゴシック"/>
        <family val="3"/>
        <charset val="128"/>
      </rPr>
      <t>平均値以下の75％程度で推移している。漏水調査の結果をもとに漏水修理を行うなど有収率の向上に努めているものの決定的な対策にはなっていない状況である。更なる努力が必要であると考えている。
　</t>
    </r>
    <rPh sb="2" eb="4">
      <t>ケイジョウ</t>
    </rPh>
    <rPh sb="4" eb="6">
      <t>シュウシ</t>
    </rPh>
    <rPh sb="6" eb="8">
      <t>ヒリツ</t>
    </rPh>
    <rPh sb="10" eb="12">
      <t>ゼンネン</t>
    </rPh>
    <rPh sb="12" eb="13">
      <t>ド</t>
    </rPh>
    <rPh sb="28" eb="31">
      <t>コンネンド</t>
    </rPh>
    <rPh sb="31" eb="33">
      <t>ヘイキン</t>
    </rPh>
    <rPh sb="33" eb="35">
      <t>イカ</t>
    </rPh>
    <rPh sb="44" eb="46">
      <t>エンポウ</t>
    </rPh>
    <rPh sb="46" eb="48">
      <t>カンシ</t>
    </rPh>
    <rPh sb="48" eb="50">
      <t>ソウチ</t>
    </rPh>
    <rPh sb="50" eb="52">
      <t>セイビ</t>
    </rPh>
    <rPh sb="52" eb="54">
      <t>コウジ</t>
    </rPh>
    <rPh sb="55" eb="56">
      <t>トモナ</t>
    </rPh>
    <rPh sb="78" eb="80">
      <t>エイギョウ</t>
    </rPh>
    <rPh sb="80" eb="82">
      <t>ヒヨウ</t>
    </rPh>
    <rPh sb="93" eb="95">
      <t>エイギョウ</t>
    </rPh>
    <rPh sb="95" eb="97">
      <t>シュウエキ</t>
    </rPh>
    <rPh sb="98" eb="100">
      <t>オオハバ</t>
    </rPh>
    <rPh sb="101" eb="102">
      <t>オ</t>
    </rPh>
    <rPh sb="103" eb="104">
      <t>コ</t>
    </rPh>
    <rPh sb="114" eb="116">
      <t>ジンコウ</t>
    </rPh>
    <rPh sb="116" eb="118">
      <t>ゲンショウ</t>
    </rPh>
    <rPh sb="119" eb="120">
      <t>トモナ</t>
    </rPh>
    <rPh sb="121" eb="123">
      <t>シュウニュウ</t>
    </rPh>
    <rPh sb="123" eb="124">
      <t>ゲン</t>
    </rPh>
    <rPh sb="125" eb="127">
      <t>ヨソウ</t>
    </rPh>
    <rPh sb="136" eb="138">
      <t>イジ</t>
    </rPh>
    <rPh sb="138" eb="140">
      <t>カンリ</t>
    </rPh>
    <rPh sb="140" eb="141">
      <t>ヒ</t>
    </rPh>
    <rPh sb="141" eb="142">
      <t>トウ</t>
    </rPh>
    <rPh sb="143" eb="144">
      <t>オサ</t>
    </rPh>
    <rPh sb="146" eb="148">
      <t>ドリョク</t>
    </rPh>
    <rPh sb="170" eb="172">
      <t>ゲンカイ</t>
    </rPh>
    <rPh sb="178" eb="180">
      <t>スイドウ</t>
    </rPh>
    <rPh sb="180" eb="182">
      <t>リョウキン</t>
    </rPh>
    <rPh sb="183" eb="185">
      <t>ネア</t>
    </rPh>
    <rPh sb="190" eb="192">
      <t>コンゴ</t>
    </rPh>
    <rPh sb="192" eb="194">
      <t>ケントウ</t>
    </rPh>
    <rPh sb="197" eb="199">
      <t>ヒツヨウ</t>
    </rPh>
    <rPh sb="203" eb="204">
      <t>カンガ</t>
    </rPh>
    <rPh sb="212" eb="214">
      <t>ルイセキ</t>
    </rPh>
    <rPh sb="214" eb="217">
      <t>ケッソンキン</t>
    </rPh>
    <rPh sb="217" eb="219">
      <t>ヒリツ</t>
    </rPh>
    <rPh sb="221" eb="223">
      <t>ゲンザイ</t>
    </rPh>
    <rPh sb="236" eb="239">
      <t>ケッソンキン</t>
    </rPh>
    <rPh sb="240" eb="241">
      <t>ダ</t>
    </rPh>
    <rPh sb="250" eb="252">
      <t>コンゴ</t>
    </rPh>
    <rPh sb="258" eb="260">
      <t>ジョウキョウ</t>
    </rPh>
    <rPh sb="261" eb="263">
      <t>ケイゾク</t>
    </rPh>
    <rPh sb="274" eb="275">
      <t>ツト</t>
    </rPh>
    <rPh sb="282" eb="283">
      <t>カンガ</t>
    </rPh>
    <rPh sb="291" eb="293">
      <t>リュウドウ</t>
    </rPh>
    <rPh sb="293" eb="295">
      <t>ヒリツ</t>
    </rPh>
    <rPh sb="301" eb="303">
      <t>イジョウ</t>
    </rPh>
    <rPh sb="310" eb="312">
      <t>ヘイセイ</t>
    </rPh>
    <rPh sb="314" eb="315">
      <t>ネン</t>
    </rPh>
    <rPh sb="315" eb="316">
      <t>ド</t>
    </rPh>
    <rPh sb="316" eb="318">
      <t>イコウ</t>
    </rPh>
    <rPh sb="319" eb="321">
      <t>スウチ</t>
    </rPh>
    <rPh sb="322" eb="324">
      <t>カコウ</t>
    </rPh>
    <rPh sb="326" eb="328">
      <t>リユウ</t>
    </rPh>
    <rPh sb="329" eb="332">
      <t>ホウカイセイ</t>
    </rPh>
    <rPh sb="333" eb="335">
      <t>チホウ</t>
    </rPh>
    <rPh sb="335" eb="337">
      <t>コウエイ</t>
    </rPh>
    <rPh sb="337" eb="339">
      <t>キギョウ</t>
    </rPh>
    <rPh sb="339" eb="341">
      <t>カイケイ</t>
    </rPh>
    <rPh sb="341" eb="343">
      <t>セイド</t>
    </rPh>
    <rPh sb="344" eb="346">
      <t>ミナオ</t>
    </rPh>
    <rPh sb="357" eb="359">
      <t>キギョウ</t>
    </rPh>
    <rPh sb="359" eb="360">
      <t>サイ</t>
    </rPh>
    <rPh sb="361" eb="363">
      <t>イチブ</t>
    </rPh>
    <rPh sb="364" eb="366">
      <t>リュウドウ</t>
    </rPh>
    <rPh sb="366" eb="368">
      <t>フサイ</t>
    </rPh>
    <rPh sb="369" eb="370">
      <t>フク</t>
    </rPh>
    <rPh sb="380" eb="382">
      <t>ゲンキン</t>
    </rPh>
    <rPh sb="382" eb="384">
      <t>ヨキン</t>
    </rPh>
    <rPh sb="385" eb="387">
      <t>オオハバ</t>
    </rPh>
    <rPh sb="388" eb="389">
      <t>オ</t>
    </rPh>
    <rPh sb="390" eb="391">
      <t>コ</t>
    </rPh>
    <rPh sb="400" eb="402">
      <t>キギョウ</t>
    </rPh>
    <rPh sb="402" eb="403">
      <t>サイ</t>
    </rPh>
    <rPh sb="403" eb="405">
      <t>ザンダカ</t>
    </rPh>
    <rPh sb="405" eb="406">
      <t>タイ</t>
    </rPh>
    <rPh sb="406" eb="408">
      <t>キュウスイ</t>
    </rPh>
    <rPh sb="408" eb="410">
      <t>シュウエキ</t>
    </rPh>
    <rPh sb="410" eb="412">
      <t>ヒリツ</t>
    </rPh>
    <rPh sb="414" eb="416">
      <t>ヘイキン</t>
    </rPh>
    <rPh sb="416" eb="417">
      <t>アタイ</t>
    </rPh>
    <rPh sb="417" eb="419">
      <t>イカ</t>
    </rPh>
    <rPh sb="430" eb="432">
      <t>キュウスイ</t>
    </rPh>
    <rPh sb="432" eb="434">
      <t>シュウエキ</t>
    </rPh>
    <rPh sb="435" eb="436">
      <t>タイ</t>
    </rPh>
    <rPh sb="438" eb="440">
      <t>キギョウ</t>
    </rPh>
    <rPh sb="440" eb="441">
      <t>サイ</t>
    </rPh>
    <rPh sb="441" eb="443">
      <t>ザンダカ</t>
    </rPh>
    <rPh sb="444" eb="445">
      <t>ヒク</t>
    </rPh>
    <rPh sb="446" eb="447">
      <t>オサ</t>
    </rPh>
    <rPh sb="456" eb="458">
      <t>カンロ</t>
    </rPh>
    <rPh sb="458" eb="460">
      <t>コウシン</t>
    </rPh>
    <rPh sb="460" eb="461">
      <t>リツ</t>
    </rPh>
    <rPh sb="462" eb="463">
      <t>ミ</t>
    </rPh>
    <rPh sb="465" eb="467">
      <t>カンロ</t>
    </rPh>
    <rPh sb="467" eb="469">
      <t>コウシン</t>
    </rPh>
    <rPh sb="470" eb="472">
      <t>サキオク</t>
    </rPh>
    <rPh sb="480" eb="482">
      <t>ショウガク</t>
    </rPh>
    <rPh sb="498" eb="500">
      <t>トウシ</t>
    </rPh>
    <rPh sb="500" eb="502">
      <t>キボ</t>
    </rPh>
    <rPh sb="503" eb="505">
      <t>テキセツ</t>
    </rPh>
    <rPh sb="510" eb="511">
      <t>ケッ</t>
    </rPh>
    <rPh sb="513" eb="514">
      <t>カンガ</t>
    </rPh>
    <rPh sb="523" eb="525">
      <t>リョウキン</t>
    </rPh>
    <rPh sb="525" eb="527">
      <t>カイシュウ</t>
    </rPh>
    <rPh sb="527" eb="528">
      <t>リツ</t>
    </rPh>
    <rPh sb="530" eb="532">
      <t>ゼンネン</t>
    </rPh>
    <rPh sb="532" eb="533">
      <t>ド</t>
    </rPh>
    <rPh sb="540" eb="542">
      <t>ウワマワ</t>
    </rPh>
    <rPh sb="544" eb="546">
      <t>スイイ</t>
    </rPh>
    <rPh sb="552" eb="555">
      <t>コンネンド</t>
    </rPh>
    <rPh sb="555" eb="557">
      <t>ゼンコク</t>
    </rPh>
    <rPh sb="557" eb="559">
      <t>ヘイキン</t>
    </rPh>
    <rPh sb="559" eb="561">
      <t>イカ</t>
    </rPh>
    <rPh sb="570" eb="572">
      <t>ケイジョウ</t>
    </rPh>
    <rPh sb="572" eb="574">
      <t>ケイヒ</t>
    </rPh>
    <rPh sb="575" eb="577">
      <t>ゾウカ</t>
    </rPh>
    <rPh sb="578" eb="580">
      <t>コテイ</t>
    </rPh>
    <rPh sb="580" eb="582">
      <t>シサン</t>
    </rPh>
    <rPh sb="582" eb="584">
      <t>ジョキャク</t>
    </rPh>
    <rPh sb="584" eb="585">
      <t>ヒ</t>
    </rPh>
    <rPh sb="586" eb="588">
      <t>ゾウカ</t>
    </rPh>
    <rPh sb="590" eb="591">
      <t>トモナ</t>
    </rPh>
    <rPh sb="592" eb="594">
      <t>キュウスイ</t>
    </rPh>
    <rPh sb="594" eb="596">
      <t>ゲンカ</t>
    </rPh>
    <rPh sb="597" eb="599">
      <t>ゾウカ</t>
    </rPh>
    <rPh sb="607" eb="609">
      <t>キュウスイ</t>
    </rPh>
    <rPh sb="609" eb="611">
      <t>シュウエキ</t>
    </rPh>
    <rPh sb="612" eb="614">
      <t>オオハバ</t>
    </rPh>
    <rPh sb="615" eb="616">
      <t>オ</t>
    </rPh>
    <rPh sb="617" eb="618">
      <t>コ</t>
    </rPh>
    <rPh sb="624" eb="626">
      <t>コンゴ</t>
    </rPh>
    <rPh sb="627" eb="628">
      <t>サラ</t>
    </rPh>
    <rPh sb="630" eb="632">
      <t>イジ</t>
    </rPh>
    <rPh sb="632" eb="634">
      <t>カンリ</t>
    </rPh>
    <rPh sb="634" eb="635">
      <t>ヒ</t>
    </rPh>
    <rPh sb="635" eb="636">
      <t>ヒトシ</t>
    </rPh>
    <rPh sb="639" eb="641">
      <t>サクゲン</t>
    </rPh>
    <rPh sb="642" eb="643">
      <t>ツト</t>
    </rPh>
    <rPh sb="653" eb="654">
      <t>カンガ</t>
    </rPh>
    <rPh sb="662" eb="664">
      <t>キュウスイ</t>
    </rPh>
    <rPh sb="664" eb="666">
      <t>ゲンカ</t>
    </rPh>
    <rPh sb="668" eb="671">
      <t>ヘイキンチ</t>
    </rPh>
    <rPh sb="672" eb="674">
      <t>シタマワ</t>
    </rPh>
    <rPh sb="675" eb="677">
      <t>ジョウキョウ</t>
    </rPh>
    <rPh sb="678" eb="680">
      <t>スイイ</t>
    </rPh>
    <rPh sb="685" eb="687">
      <t>ゼンネン</t>
    </rPh>
    <rPh sb="687" eb="688">
      <t>ド</t>
    </rPh>
    <rPh sb="698" eb="699">
      <t>エン</t>
    </rPh>
    <rPh sb="708" eb="710">
      <t>コテイ</t>
    </rPh>
    <rPh sb="710" eb="712">
      <t>シサン</t>
    </rPh>
    <rPh sb="713" eb="715">
      <t>キカイ</t>
    </rPh>
    <rPh sb="715" eb="716">
      <t>オヨ</t>
    </rPh>
    <rPh sb="717" eb="719">
      <t>ソウチ</t>
    </rPh>
    <rPh sb="720" eb="722">
      <t>ジョキャク</t>
    </rPh>
    <rPh sb="722" eb="723">
      <t>ヒ</t>
    </rPh>
    <rPh sb="727" eb="728">
      <t>トモナ</t>
    </rPh>
    <rPh sb="730" eb="732">
      <t>ケイジョウ</t>
    </rPh>
    <rPh sb="732" eb="734">
      <t>ケイヒ</t>
    </rPh>
    <rPh sb="735" eb="737">
      <t>ゾウカ</t>
    </rPh>
    <rPh sb="748" eb="750">
      <t>シセツ</t>
    </rPh>
    <rPh sb="750" eb="753">
      <t>リヨウリツ</t>
    </rPh>
    <rPh sb="755" eb="757">
      <t>キンネン</t>
    </rPh>
    <rPh sb="757" eb="760">
      <t>ヘイキンチ</t>
    </rPh>
    <rPh sb="761" eb="763">
      <t>ウワマワ</t>
    </rPh>
    <rPh sb="767" eb="769">
      <t>テイド</t>
    </rPh>
    <rPh sb="770" eb="772">
      <t>スイイ</t>
    </rPh>
    <rPh sb="777" eb="779">
      <t>ゼンネン</t>
    </rPh>
    <rPh sb="779" eb="780">
      <t>ド</t>
    </rPh>
    <rPh sb="800" eb="802">
      <t>シセツ</t>
    </rPh>
    <rPh sb="803" eb="806">
      <t>ヒカクテキ</t>
    </rPh>
    <rPh sb="806" eb="808">
      <t>ユウキュウ</t>
    </rPh>
    <rPh sb="808" eb="810">
      <t>ジョウタイ</t>
    </rPh>
    <rPh sb="814" eb="816">
      <t>カドウ</t>
    </rPh>
    <rPh sb="823" eb="824">
      <t>カンガ</t>
    </rPh>
    <rPh sb="832" eb="834">
      <t>ユウシュウ</t>
    </rPh>
    <rPh sb="834" eb="835">
      <t>リツ</t>
    </rPh>
    <rPh sb="837" eb="839">
      <t>キンネン</t>
    </rPh>
    <rPh sb="839" eb="841">
      <t>ヘイキン</t>
    </rPh>
    <rPh sb="841" eb="842">
      <t>アタイ</t>
    </rPh>
    <rPh sb="842" eb="844">
      <t>イカ</t>
    </rPh>
    <rPh sb="848" eb="850">
      <t>テイド</t>
    </rPh>
    <rPh sb="851" eb="853">
      <t>スイイ</t>
    </rPh>
    <rPh sb="858" eb="860">
      <t>ロウスイ</t>
    </rPh>
    <rPh sb="860" eb="862">
      <t>チョウサ</t>
    </rPh>
    <rPh sb="863" eb="865">
      <t>ケッカ</t>
    </rPh>
    <rPh sb="869" eb="871">
      <t>ロウスイ</t>
    </rPh>
    <rPh sb="871" eb="873">
      <t>シュウリ</t>
    </rPh>
    <rPh sb="874" eb="875">
      <t>オコナ</t>
    </rPh>
    <rPh sb="878" eb="880">
      <t>ユウシュウ</t>
    </rPh>
    <rPh sb="880" eb="881">
      <t>リツ</t>
    </rPh>
    <rPh sb="882" eb="884">
      <t>コウジョウ</t>
    </rPh>
    <rPh sb="885" eb="886">
      <t>ツト</t>
    </rPh>
    <rPh sb="893" eb="896">
      <t>ケッテイテキ</t>
    </rPh>
    <rPh sb="897" eb="899">
      <t>タイサク</t>
    </rPh>
    <rPh sb="907" eb="909">
      <t>ジョウキョウ</t>
    </rPh>
    <rPh sb="913" eb="914">
      <t>サラ</t>
    </rPh>
    <rPh sb="916" eb="918">
      <t>ドリョク</t>
    </rPh>
    <rPh sb="919" eb="921">
      <t>ヒツヨウ</t>
    </rPh>
    <rPh sb="925" eb="926">
      <t>カンガ</t>
    </rPh>
    <phoneticPr fontId="4"/>
  </si>
  <si>
    <r>
      <t xml:space="preserve">  本市においては、有収率が平均値を下回っているので、漏水調査を継続して定期的に行うなど、さらなる努力が必要であると考えている。
　次に老朽化の状況については、管路経年化率が平均値よりも高く、管路更新率が</t>
    </r>
    <r>
      <rPr>
        <sz val="9"/>
        <rFont val="ＭＳ ゴシック"/>
        <family val="3"/>
        <charset val="128"/>
      </rPr>
      <t>近年１％未満で推移していることから</t>
    </r>
    <r>
      <rPr>
        <sz val="9"/>
        <color theme="1"/>
        <rFont val="ＭＳ ゴシック"/>
        <family val="3"/>
        <charset val="128"/>
      </rPr>
      <t>、管路の更新投資を増やす必要性がある。また、有形固定資産減価償却率が平均値よりも高いことから、必要な更新投資を先送りにしていることを確認することができる。
  今後も維持管理費を低く抑えるなどして健全な経営を続けていく努力をしなければならないが、場合によっては水道料金の値上げも検討しなければならないと考えている。また、老朽管の更新を喫緊の課題と考えており、経営状況を踏まえながら管路更新計画を策定し、少しずつ改善していかなければならないと考えている。</t>
    </r>
    <rPh sb="32" eb="34">
      <t>ケイゾク</t>
    </rPh>
    <rPh sb="36" eb="39">
      <t>テイキテキ</t>
    </rPh>
    <rPh sb="100" eb="101">
      <t>リツ</t>
    </rPh>
    <rPh sb="102" eb="104">
      <t>キンネン</t>
    </rPh>
    <rPh sb="109" eb="111">
      <t>スイイ</t>
    </rPh>
    <rPh sb="185" eb="187">
      <t>カクニン</t>
    </rPh>
    <rPh sb="309" eb="311">
      <t>カンロ</t>
    </rPh>
    <rPh sb="311" eb="313">
      <t>コウシン</t>
    </rPh>
    <rPh sb="313" eb="315">
      <t>ケイカク</t>
    </rPh>
    <rPh sb="316" eb="318">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</si>
</sst>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
      <sz val="9"/>
      <name val="ＭＳ ゴシック"/>
      <family val="3"/>
      <charset val="128"/>
    </font>
    <font>
      <sz val="8"/>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9" fillId="0" borderId="9"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protection locked="0"/>
    </xf>
    <xf numFmtId="0" fontId="13" fillId="0" borderId="10" xfId="0" applyFont="1" applyBorder="1" applyAlignment="1" applyProtection="1">
      <alignment horizontal="left" vertical="top"/>
      <protection locked="0"/>
    </xf>
    <xf numFmtId="0" fontId="13" fillId="0" borderId="9" xfId="0" applyFont="1" applyBorder="1" applyAlignment="1" applyProtection="1">
      <alignment horizontal="left" vertical="top"/>
      <protection locked="0"/>
    </xf>
    <xf numFmtId="0" fontId="13" fillId="0" borderId="11" xfId="0" applyFont="1" applyBorder="1" applyAlignment="1" applyProtection="1">
      <alignment horizontal="left" vertical="top"/>
      <protection locked="0"/>
    </xf>
    <xf numFmtId="0" fontId="13" fillId="0" borderId="1" xfId="0" applyFont="1" applyBorder="1" applyAlignment="1" applyProtection="1">
      <alignment horizontal="left" vertical="top"/>
      <protection locked="0"/>
    </xf>
    <xf numFmtId="0" fontId="13" fillId="0" borderId="12" xfId="0" applyFont="1" applyBorder="1" applyAlignment="1" applyProtection="1">
      <alignment horizontal="left" vertical="top"/>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0.41</c:v>
                </c:pt>
                <c:pt idx="1">
                  <c:v>0.64</c:v>
                </c:pt>
                <c:pt idx="2">
                  <c:v>0.23</c:v>
                </c:pt>
                <c:pt idx="3">
                  <c:v>0.21</c:v>
                </c:pt>
                <c:pt idx="4">
                  <c:v>0.09</c:v>
                </c:pt>
              </c:numCache>
            </c:numRef>
          </c:val>
          <c:extLst>
            <c:ext xmlns:c16="http://schemas.microsoft.com/office/drawing/2014/chart" uri="{C3380CC4-5D6E-409C-BE32-E72D297353CC}">
              <c16:uniqueId val="{00000000-F451-4B5A-8211-F8FD0EC535BB}"/>
            </c:ext>
          </c:extLst>
        </c:ser>
        <c:dLbls>
          <c:showLegendKey val="0"/>
          <c:showVal val="0"/>
          <c:showCatName val="0"/>
          <c:showSerName val="0"/>
          <c:showPercent val="0"/>
          <c:showBubbleSize val="0"/>
        </c:dLbls>
        <c:gapWidth val="150"/>
        <c:axId val="111978752"/>
        <c:axId val="11198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c:ext xmlns:c16="http://schemas.microsoft.com/office/drawing/2014/chart" uri="{C3380CC4-5D6E-409C-BE32-E72D297353CC}">
              <c16:uniqueId val="{00000001-F451-4B5A-8211-F8FD0EC535BB}"/>
            </c:ext>
          </c:extLst>
        </c:ser>
        <c:dLbls>
          <c:showLegendKey val="0"/>
          <c:showVal val="0"/>
          <c:showCatName val="0"/>
          <c:showSerName val="0"/>
          <c:showPercent val="0"/>
          <c:showBubbleSize val="0"/>
        </c:dLbls>
        <c:marker val="1"/>
        <c:smooth val="0"/>
        <c:axId val="111978752"/>
        <c:axId val="111989120"/>
      </c:lineChart>
      <c:dateAx>
        <c:axId val="111978752"/>
        <c:scaling>
          <c:orientation val="minMax"/>
        </c:scaling>
        <c:delete val="1"/>
        <c:axPos val="b"/>
        <c:numFmt formatCode="ge" sourceLinked="1"/>
        <c:majorTickMark val="none"/>
        <c:minorTickMark val="none"/>
        <c:tickLblPos val="none"/>
        <c:crossAx val="111989120"/>
        <c:crosses val="autoZero"/>
        <c:auto val="1"/>
        <c:lblOffset val="100"/>
        <c:baseTimeUnit val="years"/>
      </c:dateAx>
      <c:valAx>
        <c:axId val="1119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64.58</c:v>
                </c:pt>
                <c:pt idx="1">
                  <c:v>64.86</c:v>
                </c:pt>
                <c:pt idx="2">
                  <c:v>64.66</c:v>
                </c:pt>
                <c:pt idx="3">
                  <c:v>61.13</c:v>
                </c:pt>
                <c:pt idx="4">
                  <c:v>60.98</c:v>
                </c:pt>
              </c:numCache>
            </c:numRef>
          </c:val>
          <c:extLst>
            <c:ext xmlns:c16="http://schemas.microsoft.com/office/drawing/2014/chart" uri="{C3380CC4-5D6E-409C-BE32-E72D297353CC}">
              <c16:uniqueId val="{00000000-52BC-4327-A792-B20B378CDD96}"/>
            </c:ext>
          </c:extLst>
        </c:ser>
        <c:dLbls>
          <c:showLegendKey val="0"/>
          <c:showVal val="0"/>
          <c:showCatName val="0"/>
          <c:showSerName val="0"/>
          <c:showPercent val="0"/>
          <c:showBubbleSize val="0"/>
        </c:dLbls>
        <c:gapWidth val="150"/>
        <c:axId val="112863104"/>
        <c:axId val="11287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c:ext xmlns:c16="http://schemas.microsoft.com/office/drawing/2014/chart" uri="{C3380CC4-5D6E-409C-BE32-E72D297353CC}">
              <c16:uniqueId val="{00000001-52BC-4327-A792-B20B378CDD96}"/>
            </c:ext>
          </c:extLst>
        </c:ser>
        <c:dLbls>
          <c:showLegendKey val="0"/>
          <c:showVal val="0"/>
          <c:showCatName val="0"/>
          <c:showSerName val="0"/>
          <c:showPercent val="0"/>
          <c:showBubbleSize val="0"/>
        </c:dLbls>
        <c:marker val="1"/>
        <c:smooth val="0"/>
        <c:axId val="112863104"/>
        <c:axId val="112873472"/>
      </c:lineChart>
      <c:dateAx>
        <c:axId val="112863104"/>
        <c:scaling>
          <c:orientation val="minMax"/>
        </c:scaling>
        <c:delete val="1"/>
        <c:axPos val="b"/>
        <c:numFmt formatCode="ge" sourceLinked="1"/>
        <c:majorTickMark val="none"/>
        <c:minorTickMark val="none"/>
        <c:tickLblPos val="none"/>
        <c:crossAx val="112873472"/>
        <c:crosses val="autoZero"/>
        <c:auto val="1"/>
        <c:lblOffset val="100"/>
        <c:baseTimeUnit val="years"/>
      </c:dateAx>
      <c:valAx>
        <c:axId val="11287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6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74.12</c:v>
                </c:pt>
                <c:pt idx="1">
                  <c:v>71.98</c:v>
                </c:pt>
                <c:pt idx="2">
                  <c:v>72.44</c:v>
                </c:pt>
                <c:pt idx="3">
                  <c:v>75.819999999999993</c:v>
                </c:pt>
                <c:pt idx="4">
                  <c:v>75.099999999999994</c:v>
                </c:pt>
              </c:numCache>
            </c:numRef>
          </c:val>
          <c:extLst>
            <c:ext xmlns:c16="http://schemas.microsoft.com/office/drawing/2014/chart" uri="{C3380CC4-5D6E-409C-BE32-E72D297353CC}">
              <c16:uniqueId val="{00000000-9DED-4843-AB68-2315D9BAE488}"/>
            </c:ext>
          </c:extLst>
        </c:ser>
        <c:dLbls>
          <c:showLegendKey val="0"/>
          <c:showVal val="0"/>
          <c:showCatName val="0"/>
          <c:showSerName val="0"/>
          <c:showPercent val="0"/>
          <c:showBubbleSize val="0"/>
        </c:dLbls>
        <c:gapWidth val="150"/>
        <c:axId val="113187072"/>
        <c:axId val="11318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c:ext xmlns:c16="http://schemas.microsoft.com/office/drawing/2014/chart" uri="{C3380CC4-5D6E-409C-BE32-E72D297353CC}">
              <c16:uniqueId val="{00000001-9DED-4843-AB68-2315D9BAE488}"/>
            </c:ext>
          </c:extLst>
        </c:ser>
        <c:dLbls>
          <c:showLegendKey val="0"/>
          <c:showVal val="0"/>
          <c:showCatName val="0"/>
          <c:showSerName val="0"/>
          <c:showPercent val="0"/>
          <c:showBubbleSize val="0"/>
        </c:dLbls>
        <c:marker val="1"/>
        <c:smooth val="0"/>
        <c:axId val="113187072"/>
        <c:axId val="113189248"/>
      </c:lineChart>
      <c:dateAx>
        <c:axId val="113187072"/>
        <c:scaling>
          <c:orientation val="minMax"/>
        </c:scaling>
        <c:delete val="1"/>
        <c:axPos val="b"/>
        <c:numFmt formatCode="ge" sourceLinked="1"/>
        <c:majorTickMark val="none"/>
        <c:minorTickMark val="none"/>
        <c:tickLblPos val="none"/>
        <c:crossAx val="113189248"/>
        <c:crosses val="autoZero"/>
        <c:auto val="1"/>
        <c:lblOffset val="100"/>
        <c:baseTimeUnit val="years"/>
      </c:dateAx>
      <c:valAx>
        <c:axId val="1131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104.95</c:v>
                </c:pt>
                <c:pt idx="1">
                  <c:v>104.78</c:v>
                </c:pt>
                <c:pt idx="2">
                  <c:v>107.38</c:v>
                </c:pt>
                <c:pt idx="3">
                  <c:v>108.69</c:v>
                </c:pt>
                <c:pt idx="4">
                  <c:v>93.12</c:v>
                </c:pt>
              </c:numCache>
            </c:numRef>
          </c:val>
          <c:extLst>
            <c:ext xmlns:c16="http://schemas.microsoft.com/office/drawing/2014/chart" uri="{C3380CC4-5D6E-409C-BE32-E72D297353CC}">
              <c16:uniqueId val="{00000000-C1AE-4807-B388-F35FAA3C006B}"/>
            </c:ext>
          </c:extLst>
        </c:ser>
        <c:dLbls>
          <c:showLegendKey val="0"/>
          <c:showVal val="0"/>
          <c:showCatName val="0"/>
          <c:showSerName val="0"/>
          <c:showPercent val="0"/>
          <c:showBubbleSize val="0"/>
        </c:dLbls>
        <c:gapWidth val="150"/>
        <c:axId val="112405120"/>
        <c:axId val="11241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c:ext xmlns:c16="http://schemas.microsoft.com/office/drawing/2014/chart" uri="{C3380CC4-5D6E-409C-BE32-E72D297353CC}">
              <c16:uniqueId val="{00000001-C1AE-4807-B388-F35FAA3C006B}"/>
            </c:ext>
          </c:extLst>
        </c:ser>
        <c:dLbls>
          <c:showLegendKey val="0"/>
          <c:showVal val="0"/>
          <c:showCatName val="0"/>
          <c:showSerName val="0"/>
          <c:showPercent val="0"/>
          <c:showBubbleSize val="0"/>
        </c:dLbls>
        <c:marker val="1"/>
        <c:smooth val="0"/>
        <c:axId val="112405120"/>
        <c:axId val="112415488"/>
      </c:lineChart>
      <c:dateAx>
        <c:axId val="112405120"/>
        <c:scaling>
          <c:orientation val="minMax"/>
        </c:scaling>
        <c:delete val="1"/>
        <c:axPos val="b"/>
        <c:numFmt formatCode="ge" sourceLinked="1"/>
        <c:majorTickMark val="none"/>
        <c:minorTickMark val="none"/>
        <c:tickLblPos val="none"/>
        <c:crossAx val="112415488"/>
        <c:crosses val="autoZero"/>
        <c:auto val="1"/>
        <c:lblOffset val="100"/>
        <c:baseTimeUnit val="years"/>
      </c:dateAx>
      <c:valAx>
        <c:axId val="112415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4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50.91</c:v>
                </c:pt>
                <c:pt idx="1">
                  <c:v>54.15</c:v>
                </c:pt>
                <c:pt idx="2">
                  <c:v>56.11</c:v>
                </c:pt>
                <c:pt idx="3">
                  <c:v>54.75</c:v>
                </c:pt>
                <c:pt idx="4">
                  <c:v>54.11</c:v>
                </c:pt>
              </c:numCache>
            </c:numRef>
          </c:val>
          <c:extLst>
            <c:ext xmlns:c16="http://schemas.microsoft.com/office/drawing/2014/chart" uri="{C3380CC4-5D6E-409C-BE32-E72D297353CC}">
              <c16:uniqueId val="{00000000-92D3-4516-BF87-C293F8B24B9D}"/>
            </c:ext>
          </c:extLst>
        </c:ser>
        <c:dLbls>
          <c:showLegendKey val="0"/>
          <c:showVal val="0"/>
          <c:showCatName val="0"/>
          <c:showSerName val="0"/>
          <c:showPercent val="0"/>
          <c:showBubbleSize val="0"/>
        </c:dLbls>
        <c:gapWidth val="150"/>
        <c:axId val="112430080"/>
        <c:axId val="11245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c:ext xmlns:c16="http://schemas.microsoft.com/office/drawing/2014/chart" uri="{C3380CC4-5D6E-409C-BE32-E72D297353CC}">
              <c16:uniqueId val="{00000001-92D3-4516-BF87-C293F8B24B9D}"/>
            </c:ext>
          </c:extLst>
        </c:ser>
        <c:dLbls>
          <c:showLegendKey val="0"/>
          <c:showVal val="0"/>
          <c:showCatName val="0"/>
          <c:showSerName val="0"/>
          <c:showPercent val="0"/>
          <c:showBubbleSize val="0"/>
        </c:dLbls>
        <c:marker val="1"/>
        <c:smooth val="0"/>
        <c:axId val="112430080"/>
        <c:axId val="112456832"/>
      </c:lineChart>
      <c:dateAx>
        <c:axId val="112430080"/>
        <c:scaling>
          <c:orientation val="minMax"/>
        </c:scaling>
        <c:delete val="1"/>
        <c:axPos val="b"/>
        <c:numFmt formatCode="ge" sourceLinked="1"/>
        <c:majorTickMark val="none"/>
        <c:minorTickMark val="none"/>
        <c:tickLblPos val="none"/>
        <c:crossAx val="112456832"/>
        <c:crosses val="autoZero"/>
        <c:auto val="1"/>
        <c:lblOffset val="100"/>
        <c:baseTimeUnit val="years"/>
      </c:dateAx>
      <c:valAx>
        <c:axId val="1124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59.04</c:v>
                </c:pt>
                <c:pt idx="1">
                  <c:v>58.4</c:v>
                </c:pt>
                <c:pt idx="2">
                  <c:v>58.17</c:v>
                </c:pt>
                <c:pt idx="3">
                  <c:v>58.05</c:v>
                </c:pt>
                <c:pt idx="4">
                  <c:v>58.05</c:v>
                </c:pt>
              </c:numCache>
            </c:numRef>
          </c:val>
          <c:extLst>
            <c:ext xmlns:c16="http://schemas.microsoft.com/office/drawing/2014/chart" uri="{C3380CC4-5D6E-409C-BE32-E72D297353CC}">
              <c16:uniqueId val="{00000000-8091-45CD-835F-C6C3438E42D6}"/>
            </c:ext>
          </c:extLst>
        </c:ser>
        <c:dLbls>
          <c:showLegendKey val="0"/>
          <c:showVal val="0"/>
          <c:showCatName val="0"/>
          <c:showSerName val="0"/>
          <c:showPercent val="0"/>
          <c:showBubbleSize val="0"/>
        </c:dLbls>
        <c:gapWidth val="150"/>
        <c:axId val="112160128"/>
        <c:axId val="11217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c:ext xmlns:c16="http://schemas.microsoft.com/office/drawing/2014/chart" uri="{C3380CC4-5D6E-409C-BE32-E72D297353CC}">
              <c16:uniqueId val="{00000001-8091-45CD-835F-C6C3438E42D6}"/>
            </c:ext>
          </c:extLst>
        </c:ser>
        <c:dLbls>
          <c:showLegendKey val="0"/>
          <c:showVal val="0"/>
          <c:showCatName val="0"/>
          <c:showSerName val="0"/>
          <c:showPercent val="0"/>
          <c:showBubbleSize val="0"/>
        </c:dLbls>
        <c:marker val="1"/>
        <c:smooth val="0"/>
        <c:axId val="112160128"/>
        <c:axId val="112178688"/>
      </c:lineChart>
      <c:dateAx>
        <c:axId val="112160128"/>
        <c:scaling>
          <c:orientation val="minMax"/>
        </c:scaling>
        <c:delete val="1"/>
        <c:axPos val="b"/>
        <c:numFmt formatCode="ge" sourceLinked="1"/>
        <c:majorTickMark val="none"/>
        <c:minorTickMark val="none"/>
        <c:tickLblPos val="none"/>
        <c:crossAx val="112178688"/>
        <c:crosses val="autoZero"/>
        <c:auto val="1"/>
        <c:lblOffset val="100"/>
        <c:baseTimeUnit val="years"/>
      </c:dateAx>
      <c:valAx>
        <c:axId val="1121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44-417F-98EB-15B89BEA2F02}"/>
            </c:ext>
          </c:extLst>
        </c:ser>
        <c:dLbls>
          <c:showLegendKey val="0"/>
          <c:showVal val="0"/>
          <c:showCatName val="0"/>
          <c:showSerName val="0"/>
          <c:showPercent val="0"/>
          <c:showBubbleSize val="0"/>
        </c:dLbls>
        <c:gapWidth val="150"/>
        <c:axId val="112284032"/>
        <c:axId val="11228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c:ext xmlns:c16="http://schemas.microsoft.com/office/drawing/2014/chart" uri="{C3380CC4-5D6E-409C-BE32-E72D297353CC}">
              <c16:uniqueId val="{00000001-A144-417F-98EB-15B89BEA2F02}"/>
            </c:ext>
          </c:extLst>
        </c:ser>
        <c:dLbls>
          <c:showLegendKey val="0"/>
          <c:showVal val="0"/>
          <c:showCatName val="0"/>
          <c:showSerName val="0"/>
          <c:showPercent val="0"/>
          <c:showBubbleSize val="0"/>
        </c:dLbls>
        <c:marker val="1"/>
        <c:smooth val="0"/>
        <c:axId val="112284032"/>
        <c:axId val="112286720"/>
      </c:lineChart>
      <c:dateAx>
        <c:axId val="112284032"/>
        <c:scaling>
          <c:orientation val="minMax"/>
        </c:scaling>
        <c:delete val="1"/>
        <c:axPos val="b"/>
        <c:numFmt formatCode="ge" sourceLinked="1"/>
        <c:majorTickMark val="none"/>
        <c:minorTickMark val="none"/>
        <c:tickLblPos val="none"/>
        <c:crossAx val="112286720"/>
        <c:crosses val="autoZero"/>
        <c:auto val="1"/>
        <c:lblOffset val="100"/>
        <c:baseTimeUnit val="years"/>
      </c:dateAx>
      <c:valAx>
        <c:axId val="112286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2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5761.63</c:v>
                </c:pt>
                <c:pt idx="1">
                  <c:v>1275.02</c:v>
                </c:pt>
                <c:pt idx="2">
                  <c:v>1403.22</c:v>
                </c:pt>
                <c:pt idx="3">
                  <c:v>1159.93</c:v>
                </c:pt>
                <c:pt idx="4">
                  <c:v>607.54</c:v>
                </c:pt>
              </c:numCache>
            </c:numRef>
          </c:val>
          <c:extLst>
            <c:ext xmlns:c16="http://schemas.microsoft.com/office/drawing/2014/chart" uri="{C3380CC4-5D6E-409C-BE32-E72D297353CC}">
              <c16:uniqueId val="{00000000-E528-4812-B661-5DD3DEBEE35C}"/>
            </c:ext>
          </c:extLst>
        </c:ser>
        <c:dLbls>
          <c:showLegendKey val="0"/>
          <c:showVal val="0"/>
          <c:showCatName val="0"/>
          <c:showSerName val="0"/>
          <c:showPercent val="0"/>
          <c:showBubbleSize val="0"/>
        </c:dLbls>
        <c:gapWidth val="150"/>
        <c:axId val="112315776"/>
        <c:axId val="11232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c:ext xmlns:c16="http://schemas.microsoft.com/office/drawing/2014/chart" uri="{C3380CC4-5D6E-409C-BE32-E72D297353CC}">
              <c16:uniqueId val="{00000001-E528-4812-B661-5DD3DEBEE35C}"/>
            </c:ext>
          </c:extLst>
        </c:ser>
        <c:dLbls>
          <c:showLegendKey val="0"/>
          <c:showVal val="0"/>
          <c:showCatName val="0"/>
          <c:showSerName val="0"/>
          <c:showPercent val="0"/>
          <c:showBubbleSize val="0"/>
        </c:dLbls>
        <c:marker val="1"/>
        <c:smooth val="0"/>
        <c:axId val="112315776"/>
        <c:axId val="112322048"/>
      </c:lineChart>
      <c:dateAx>
        <c:axId val="112315776"/>
        <c:scaling>
          <c:orientation val="minMax"/>
        </c:scaling>
        <c:delete val="1"/>
        <c:axPos val="b"/>
        <c:numFmt formatCode="ge" sourceLinked="1"/>
        <c:majorTickMark val="none"/>
        <c:minorTickMark val="none"/>
        <c:tickLblPos val="none"/>
        <c:crossAx val="112322048"/>
        <c:crosses val="autoZero"/>
        <c:auto val="1"/>
        <c:lblOffset val="100"/>
        <c:baseTimeUnit val="years"/>
      </c:dateAx>
      <c:valAx>
        <c:axId val="112322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3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255.51</c:v>
                </c:pt>
                <c:pt idx="1">
                  <c:v>273.51</c:v>
                </c:pt>
                <c:pt idx="2">
                  <c:v>308.58</c:v>
                </c:pt>
                <c:pt idx="3">
                  <c:v>294.27</c:v>
                </c:pt>
                <c:pt idx="4">
                  <c:v>337.41</c:v>
                </c:pt>
              </c:numCache>
            </c:numRef>
          </c:val>
          <c:extLst>
            <c:ext xmlns:c16="http://schemas.microsoft.com/office/drawing/2014/chart" uri="{C3380CC4-5D6E-409C-BE32-E72D297353CC}">
              <c16:uniqueId val="{00000000-6B18-4B97-B1AF-0D701A3CD872}"/>
            </c:ext>
          </c:extLst>
        </c:ser>
        <c:dLbls>
          <c:showLegendKey val="0"/>
          <c:showVal val="0"/>
          <c:showCatName val="0"/>
          <c:showSerName val="0"/>
          <c:showPercent val="0"/>
          <c:showBubbleSize val="0"/>
        </c:dLbls>
        <c:gapWidth val="150"/>
        <c:axId val="112377856"/>
        <c:axId val="11237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c:ext xmlns:c16="http://schemas.microsoft.com/office/drawing/2014/chart" uri="{C3380CC4-5D6E-409C-BE32-E72D297353CC}">
              <c16:uniqueId val="{00000001-6B18-4B97-B1AF-0D701A3CD872}"/>
            </c:ext>
          </c:extLst>
        </c:ser>
        <c:dLbls>
          <c:showLegendKey val="0"/>
          <c:showVal val="0"/>
          <c:showCatName val="0"/>
          <c:showSerName val="0"/>
          <c:showPercent val="0"/>
          <c:showBubbleSize val="0"/>
        </c:dLbls>
        <c:marker val="1"/>
        <c:smooth val="0"/>
        <c:axId val="112377856"/>
        <c:axId val="112379776"/>
      </c:lineChart>
      <c:dateAx>
        <c:axId val="112377856"/>
        <c:scaling>
          <c:orientation val="minMax"/>
        </c:scaling>
        <c:delete val="1"/>
        <c:axPos val="b"/>
        <c:numFmt formatCode="ge" sourceLinked="1"/>
        <c:majorTickMark val="none"/>
        <c:minorTickMark val="none"/>
        <c:tickLblPos val="none"/>
        <c:crossAx val="112379776"/>
        <c:crosses val="autoZero"/>
        <c:auto val="1"/>
        <c:lblOffset val="100"/>
        <c:baseTimeUnit val="years"/>
      </c:dateAx>
      <c:valAx>
        <c:axId val="112379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3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100.88</c:v>
                </c:pt>
                <c:pt idx="1">
                  <c:v>100.97</c:v>
                </c:pt>
                <c:pt idx="2">
                  <c:v>103.52</c:v>
                </c:pt>
                <c:pt idx="3">
                  <c:v>104.79</c:v>
                </c:pt>
                <c:pt idx="4">
                  <c:v>88.94</c:v>
                </c:pt>
              </c:numCache>
            </c:numRef>
          </c:val>
          <c:extLst>
            <c:ext xmlns:c16="http://schemas.microsoft.com/office/drawing/2014/chart" uri="{C3380CC4-5D6E-409C-BE32-E72D297353CC}">
              <c16:uniqueId val="{00000000-61EB-468E-BDEA-0814F4FC7517}"/>
            </c:ext>
          </c:extLst>
        </c:ser>
        <c:dLbls>
          <c:showLegendKey val="0"/>
          <c:showVal val="0"/>
          <c:showCatName val="0"/>
          <c:showSerName val="0"/>
          <c:showPercent val="0"/>
          <c:showBubbleSize val="0"/>
        </c:dLbls>
        <c:gapWidth val="150"/>
        <c:axId val="112388352"/>
        <c:axId val="11248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c:ext xmlns:c16="http://schemas.microsoft.com/office/drawing/2014/chart" uri="{C3380CC4-5D6E-409C-BE32-E72D297353CC}">
              <c16:uniqueId val="{00000001-61EB-468E-BDEA-0814F4FC7517}"/>
            </c:ext>
          </c:extLst>
        </c:ser>
        <c:dLbls>
          <c:showLegendKey val="0"/>
          <c:showVal val="0"/>
          <c:showCatName val="0"/>
          <c:showSerName val="0"/>
          <c:showPercent val="0"/>
          <c:showBubbleSize val="0"/>
        </c:dLbls>
        <c:marker val="1"/>
        <c:smooth val="0"/>
        <c:axId val="112388352"/>
        <c:axId val="112481024"/>
      </c:lineChart>
      <c:dateAx>
        <c:axId val="112388352"/>
        <c:scaling>
          <c:orientation val="minMax"/>
        </c:scaling>
        <c:delete val="1"/>
        <c:axPos val="b"/>
        <c:numFmt formatCode="ge" sourceLinked="1"/>
        <c:majorTickMark val="none"/>
        <c:minorTickMark val="none"/>
        <c:tickLblPos val="none"/>
        <c:crossAx val="112481024"/>
        <c:crosses val="autoZero"/>
        <c:auto val="1"/>
        <c:lblOffset val="100"/>
        <c:baseTimeUnit val="years"/>
      </c:dateAx>
      <c:valAx>
        <c:axId val="1124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8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163.49</c:v>
                </c:pt>
                <c:pt idx="1">
                  <c:v>161.71</c:v>
                </c:pt>
                <c:pt idx="2">
                  <c:v>157.29</c:v>
                </c:pt>
                <c:pt idx="3">
                  <c:v>155.88</c:v>
                </c:pt>
                <c:pt idx="4">
                  <c:v>183.85</c:v>
                </c:pt>
              </c:numCache>
            </c:numRef>
          </c:val>
          <c:extLst>
            <c:ext xmlns:c16="http://schemas.microsoft.com/office/drawing/2014/chart" uri="{C3380CC4-5D6E-409C-BE32-E72D297353CC}">
              <c16:uniqueId val="{00000000-129D-4216-AD68-8EFDBBEA1630}"/>
            </c:ext>
          </c:extLst>
        </c:ser>
        <c:dLbls>
          <c:showLegendKey val="0"/>
          <c:showVal val="0"/>
          <c:showCatName val="0"/>
          <c:showSerName val="0"/>
          <c:showPercent val="0"/>
          <c:showBubbleSize val="0"/>
        </c:dLbls>
        <c:gapWidth val="150"/>
        <c:axId val="112510464"/>
        <c:axId val="11251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c:ext xmlns:c16="http://schemas.microsoft.com/office/drawing/2014/chart" uri="{C3380CC4-5D6E-409C-BE32-E72D297353CC}">
              <c16:uniqueId val="{00000001-129D-4216-AD68-8EFDBBEA1630}"/>
            </c:ext>
          </c:extLst>
        </c:ser>
        <c:dLbls>
          <c:showLegendKey val="0"/>
          <c:showVal val="0"/>
          <c:showCatName val="0"/>
          <c:showSerName val="0"/>
          <c:showPercent val="0"/>
          <c:showBubbleSize val="0"/>
        </c:dLbls>
        <c:marker val="1"/>
        <c:smooth val="0"/>
        <c:axId val="112510464"/>
        <c:axId val="112512384"/>
      </c:lineChart>
      <c:dateAx>
        <c:axId val="112510464"/>
        <c:scaling>
          <c:orientation val="minMax"/>
        </c:scaling>
        <c:delete val="1"/>
        <c:axPos val="b"/>
        <c:numFmt formatCode="ge" sourceLinked="1"/>
        <c:majorTickMark val="none"/>
        <c:minorTickMark val="none"/>
        <c:tickLblPos val="none"/>
        <c:crossAx val="112512384"/>
        <c:crosses val="autoZero"/>
        <c:auto val="1"/>
        <c:lblOffset val="100"/>
        <c:baseTimeUnit val="years"/>
      </c:dateAx>
      <c:valAx>
        <c:axId val="1125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1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52" zoomScale="115" zoomScaleNormal="11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南島原市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47070</v>
      </c>
      <c r="AM8" s="59"/>
      <c r="AN8" s="59"/>
      <c r="AO8" s="59"/>
      <c r="AP8" s="59"/>
      <c r="AQ8" s="59"/>
      <c r="AR8" s="59"/>
      <c r="AS8" s="59"/>
      <c r="AT8" s="50">
        <f>データ!$S$6</f>
        <v>170.11</v>
      </c>
      <c r="AU8" s="51"/>
      <c r="AV8" s="51"/>
      <c r="AW8" s="51"/>
      <c r="AX8" s="51"/>
      <c r="AY8" s="51"/>
      <c r="AZ8" s="51"/>
      <c r="BA8" s="51"/>
      <c r="BB8" s="52">
        <f>データ!$T$6</f>
        <v>276.7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67.14</v>
      </c>
      <c r="J10" s="51"/>
      <c r="K10" s="51"/>
      <c r="L10" s="51"/>
      <c r="M10" s="51"/>
      <c r="N10" s="51"/>
      <c r="O10" s="62"/>
      <c r="P10" s="52">
        <f>データ!$P$6</f>
        <v>20.440000000000001</v>
      </c>
      <c r="Q10" s="52"/>
      <c r="R10" s="52"/>
      <c r="S10" s="52"/>
      <c r="T10" s="52"/>
      <c r="U10" s="52"/>
      <c r="V10" s="52"/>
      <c r="W10" s="59">
        <f>データ!$Q$6</f>
        <v>3136</v>
      </c>
      <c r="X10" s="59"/>
      <c r="Y10" s="59"/>
      <c r="Z10" s="59"/>
      <c r="AA10" s="59"/>
      <c r="AB10" s="59"/>
      <c r="AC10" s="59"/>
      <c r="AD10" s="2"/>
      <c r="AE10" s="2"/>
      <c r="AF10" s="2"/>
      <c r="AG10" s="2"/>
      <c r="AH10" s="4"/>
      <c r="AI10" s="4"/>
      <c r="AJ10" s="4"/>
      <c r="AK10" s="4"/>
      <c r="AL10" s="59">
        <f>データ!$U$6</f>
        <v>9516</v>
      </c>
      <c r="AM10" s="59"/>
      <c r="AN10" s="59"/>
      <c r="AO10" s="59"/>
      <c r="AP10" s="59"/>
      <c r="AQ10" s="59"/>
      <c r="AR10" s="59"/>
      <c r="AS10" s="59"/>
      <c r="AT10" s="50">
        <f>データ!$V$6</f>
        <v>9.66</v>
      </c>
      <c r="AU10" s="51"/>
      <c r="AV10" s="51"/>
      <c r="AW10" s="51"/>
      <c r="AX10" s="51"/>
      <c r="AY10" s="51"/>
      <c r="AZ10" s="51"/>
      <c r="BA10" s="51"/>
      <c r="BB10" s="52">
        <f>データ!$W$6</f>
        <v>985.09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117</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119</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2"/>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2"/>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2"/>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2"/>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2"/>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2"/>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2"/>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2"/>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2"/>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2"/>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2"/>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2"/>
      <c r="BM78" s="90"/>
      <c r="BN78" s="90"/>
      <c r="BO78" s="90"/>
      <c r="BP78" s="90"/>
      <c r="BQ78" s="90"/>
      <c r="BR78" s="90"/>
      <c r="BS78" s="90"/>
      <c r="BT78" s="90"/>
      <c r="BU78" s="90"/>
      <c r="BV78" s="90"/>
      <c r="BW78" s="90"/>
      <c r="BX78" s="90"/>
      <c r="BY78" s="90"/>
      <c r="BZ78" s="9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92"/>
      <c r="BM79" s="90"/>
      <c r="BN79" s="90"/>
      <c r="BO79" s="90"/>
      <c r="BP79" s="90"/>
      <c r="BQ79" s="90"/>
      <c r="BR79" s="90"/>
      <c r="BS79" s="90"/>
      <c r="BT79" s="90"/>
      <c r="BU79" s="90"/>
      <c r="BV79" s="90"/>
      <c r="BW79" s="90"/>
      <c r="BX79" s="90"/>
      <c r="BY79" s="90"/>
      <c r="BZ79" s="9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92"/>
      <c r="BM80" s="90"/>
      <c r="BN80" s="90"/>
      <c r="BO80" s="90"/>
      <c r="BP80" s="90"/>
      <c r="BQ80" s="90"/>
      <c r="BR80" s="90"/>
      <c r="BS80" s="90"/>
      <c r="BT80" s="90"/>
      <c r="BU80" s="90"/>
      <c r="BV80" s="90"/>
      <c r="BW80" s="90"/>
      <c r="BX80" s="90"/>
      <c r="BY80" s="90"/>
      <c r="BZ80" s="9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92"/>
      <c r="BM81" s="90"/>
      <c r="BN81" s="90"/>
      <c r="BO81" s="90"/>
      <c r="BP81" s="90"/>
      <c r="BQ81" s="90"/>
      <c r="BR81" s="90"/>
      <c r="BS81" s="90"/>
      <c r="BT81" s="90"/>
      <c r="BU81" s="90"/>
      <c r="BV81" s="90"/>
      <c r="BW81" s="90"/>
      <c r="BX81" s="90"/>
      <c r="BY81" s="90"/>
      <c r="BZ81" s="9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3"/>
      <c r="BM82" s="94"/>
      <c r="BN82" s="94"/>
      <c r="BO82" s="94"/>
      <c r="BP82" s="94"/>
      <c r="BQ82" s="94"/>
      <c r="BR82" s="94"/>
      <c r="BS82" s="94"/>
      <c r="BT82" s="94"/>
      <c r="BU82" s="94"/>
      <c r="BV82" s="94"/>
      <c r="BW82" s="94"/>
      <c r="BX82" s="94"/>
      <c r="BY82" s="94"/>
      <c r="BZ82" s="9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fLmHFd8s2g+9dINy+OovZiI5dK/7XLBKixrpurwaMtHRunmcoAtKTskZV6XPVShWb3ERDMt8zwE0WGJztcWBQ==" saltValue="BgQdYVzAhzHZDixkQIGDb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7" t="s">
        <v>62</v>
      </c>
      <c r="I3" s="98"/>
      <c r="J3" s="98"/>
      <c r="K3" s="98"/>
      <c r="L3" s="98"/>
      <c r="M3" s="98"/>
      <c r="N3" s="98"/>
      <c r="O3" s="98"/>
      <c r="P3" s="98"/>
      <c r="Q3" s="98"/>
      <c r="R3" s="98"/>
      <c r="S3" s="98"/>
      <c r="T3" s="98"/>
      <c r="U3" s="98"/>
      <c r="V3" s="98"/>
      <c r="W3" s="99"/>
      <c r="X3" s="103" t="s">
        <v>63</v>
      </c>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t="s">
        <v>64</v>
      </c>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row>
    <row r="4" spans="1:144" x14ac:dyDescent="0.15">
      <c r="A4" s="28" t="s">
        <v>65</v>
      </c>
      <c r="B4" s="30"/>
      <c r="C4" s="30"/>
      <c r="D4" s="30"/>
      <c r="E4" s="30"/>
      <c r="F4" s="30"/>
      <c r="G4" s="30"/>
      <c r="H4" s="100"/>
      <c r="I4" s="101"/>
      <c r="J4" s="101"/>
      <c r="K4" s="101"/>
      <c r="L4" s="101"/>
      <c r="M4" s="101"/>
      <c r="N4" s="101"/>
      <c r="O4" s="101"/>
      <c r="P4" s="101"/>
      <c r="Q4" s="101"/>
      <c r="R4" s="101"/>
      <c r="S4" s="101"/>
      <c r="T4" s="101"/>
      <c r="U4" s="101"/>
      <c r="V4" s="101"/>
      <c r="W4" s="102"/>
      <c r="X4" s="96" t="s">
        <v>66</v>
      </c>
      <c r="Y4" s="96"/>
      <c r="Z4" s="96"/>
      <c r="AA4" s="96"/>
      <c r="AB4" s="96"/>
      <c r="AC4" s="96"/>
      <c r="AD4" s="96"/>
      <c r="AE4" s="96"/>
      <c r="AF4" s="96"/>
      <c r="AG4" s="96"/>
      <c r="AH4" s="96"/>
      <c r="AI4" s="96" t="s">
        <v>67</v>
      </c>
      <c r="AJ4" s="96"/>
      <c r="AK4" s="96"/>
      <c r="AL4" s="96"/>
      <c r="AM4" s="96"/>
      <c r="AN4" s="96"/>
      <c r="AO4" s="96"/>
      <c r="AP4" s="96"/>
      <c r="AQ4" s="96"/>
      <c r="AR4" s="96"/>
      <c r="AS4" s="96"/>
      <c r="AT4" s="96" t="s">
        <v>68</v>
      </c>
      <c r="AU4" s="96"/>
      <c r="AV4" s="96"/>
      <c r="AW4" s="96"/>
      <c r="AX4" s="96"/>
      <c r="AY4" s="96"/>
      <c r="AZ4" s="96"/>
      <c r="BA4" s="96"/>
      <c r="BB4" s="96"/>
      <c r="BC4" s="96"/>
      <c r="BD4" s="96"/>
      <c r="BE4" s="96" t="s">
        <v>69</v>
      </c>
      <c r="BF4" s="96"/>
      <c r="BG4" s="96"/>
      <c r="BH4" s="96"/>
      <c r="BI4" s="96"/>
      <c r="BJ4" s="96"/>
      <c r="BK4" s="96"/>
      <c r="BL4" s="96"/>
      <c r="BM4" s="96"/>
      <c r="BN4" s="96"/>
      <c r="BO4" s="96"/>
      <c r="BP4" s="96" t="s">
        <v>70</v>
      </c>
      <c r="BQ4" s="96"/>
      <c r="BR4" s="96"/>
      <c r="BS4" s="96"/>
      <c r="BT4" s="96"/>
      <c r="BU4" s="96"/>
      <c r="BV4" s="96"/>
      <c r="BW4" s="96"/>
      <c r="BX4" s="96"/>
      <c r="BY4" s="96"/>
      <c r="BZ4" s="96"/>
      <c r="CA4" s="96" t="s">
        <v>71</v>
      </c>
      <c r="CB4" s="96"/>
      <c r="CC4" s="96"/>
      <c r="CD4" s="96"/>
      <c r="CE4" s="96"/>
      <c r="CF4" s="96"/>
      <c r="CG4" s="96"/>
      <c r="CH4" s="96"/>
      <c r="CI4" s="96"/>
      <c r="CJ4" s="96"/>
      <c r="CK4" s="96"/>
      <c r="CL4" s="96" t="s">
        <v>72</v>
      </c>
      <c r="CM4" s="96"/>
      <c r="CN4" s="96"/>
      <c r="CO4" s="96"/>
      <c r="CP4" s="96"/>
      <c r="CQ4" s="96"/>
      <c r="CR4" s="96"/>
      <c r="CS4" s="96"/>
      <c r="CT4" s="96"/>
      <c r="CU4" s="96"/>
      <c r="CV4" s="96"/>
      <c r="CW4" s="96" t="s">
        <v>73</v>
      </c>
      <c r="CX4" s="96"/>
      <c r="CY4" s="96"/>
      <c r="CZ4" s="96"/>
      <c r="DA4" s="96"/>
      <c r="DB4" s="96"/>
      <c r="DC4" s="96"/>
      <c r="DD4" s="96"/>
      <c r="DE4" s="96"/>
      <c r="DF4" s="96"/>
      <c r="DG4" s="96"/>
      <c r="DH4" s="96" t="s">
        <v>74</v>
      </c>
      <c r="DI4" s="96"/>
      <c r="DJ4" s="96"/>
      <c r="DK4" s="96"/>
      <c r="DL4" s="96"/>
      <c r="DM4" s="96"/>
      <c r="DN4" s="96"/>
      <c r="DO4" s="96"/>
      <c r="DP4" s="96"/>
      <c r="DQ4" s="96"/>
      <c r="DR4" s="96"/>
      <c r="DS4" s="96" t="s">
        <v>75</v>
      </c>
      <c r="DT4" s="96"/>
      <c r="DU4" s="96"/>
      <c r="DV4" s="96"/>
      <c r="DW4" s="96"/>
      <c r="DX4" s="96"/>
      <c r="DY4" s="96"/>
      <c r="DZ4" s="96"/>
      <c r="EA4" s="96"/>
      <c r="EB4" s="96"/>
      <c r="EC4" s="96"/>
      <c r="ED4" s="96" t="s">
        <v>76</v>
      </c>
      <c r="EE4" s="96"/>
      <c r="EF4" s="96"/>
      <c r="EG4" s="96"/>
      <c r="EH4" s="96"/>
      <c r="EI4" s="96"/>
      <c r="EJ4" s="96"/>
      <c r="EK4" s="96"/>
      <c r="EL4" s="96"/>
      <c r="EM4" s="96"/>
      <c r="EN4" s="9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422142</v>
      </c>
      <c r="D6" s="33">
        <f t="shared" si="3"/>
        <v>46</v>
      </c>
      <c r="E6" s="33">
        <f t="shared" si="3"/>
        <v>1</v>
      </c>
      <c r="F6" s="33">
        <f t="shared" si="3"/>
        <v>0</v>
      </c>
      <c r="G6" s="33">
        <f t="shared" si="3"/>
        <v>1</v>
      </c>
      <c r="H6" s="33" t="str">
        <f t="shared" si="3"/>
        <v>長崎県　南島原市</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67.14</v>
      </c>
      <c r="P6" s="34">
        <f t="shared" si="3"/>
        <v>20.440000000000001</v>
      </c>
      <c r="Q6" s="34">
        <f t="shared" si="3"/>
        <v>3136</v>
      </c>
      <c r="R6" s="34">
        <f t="shared" si="3"/>
        <v>47070</v>
      </c>
      <c r="S6" s="34">
        <f t="shared" si="3"/>
        <v>170.11</v>
      </c>
      <c r="T6" s="34">
        <f t="shared" si="3"/>
        <v>276.7</v>
      </c>
      <c r="U6" s="34">
        <f t="shared" si="3"/>
        <v>9516</v>
      </c>
      <c r="V6" s="34">
        <f t="shared" si="3"/>
        <v>9.66</v>
      </c>
      <c r="W6" s="34">
        <f t="shared" si="3"/>
        <v>985.09</v>
      </c>
      <c r="X6" s="35">
        <f>IF(X7="",NA(),X7)</f>
        <v>104.95</v>
      </c>
      <c r="Y6" s="35">
        <f t="shared" ref="Y6:AG6" si="4">IF(Y7="",NA(),Y7)</f>
        <v>104.78</v>
      </c>
      <c r="Z6" s="35">
        <f t="shared" si="4"/>
        <v>107.38</v>
      </c>
      <c r="AA6" s="35">
        <f t="shared" si="4"/>
        <v>108.69</v>
      </c>
      <c r="AB6" s="35">
        <f t="shared" si="4"/>
        <v>93.12</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5761.63</v>
      </c>
      <c r="AU6" s="35">
        <f t="shared" ref="AU6:BC6" si="6">IF(AU7="",NA(),AU7)</f>
        <v>1275.02</v>
      </c>
      <c r="AV6" s="35">
        <f t="shared" si="6"/>
        <v>1403.22</v>
      </c>
      <c r="AW6" s="35">
        <f t="shared" si="6"/>
        <v>1159.93</v>
      </c>
      <c r="AX6" s="35">
        <f t="shared" si="6"/>
        <v>607.54</v>
      </c>
      <c r="AY6" s="35">
        <f t="shared" si="6"/>
        <v>1164.51</v>
      </c>
      <c r="AZ6" s="35">
        <f t="shared" si="6"/>
        <v>434.72</v>
      </c>
      <c r="BA6" s="35">
        <f t="shared" si="6"/>
        <v>416.14</v>
      </c>
      <c r="BB6" s="35">
        <f t="shared" si="6"/>
        <v>371.89</v>
      </c>
      <c r="BC6" s="35">
        <f t="shared" si="6"/>
        <v>293.23</v>
      </c>
      <c r="BD6" s="34" t="str">
        <f>IF(BD7="","",IF(BD7="-","【-】","【"&amp;SUBSTITUTE(TEXT(BD7,"#,##0.00"),"-","△")&amp;"】"))</f>
        <v>【264.34】</v>
      </c>
      <c r="BE6" s="35">
        <f>IF(BE7="",NA(),BE7)</f>
        <v>255.51</v>
      </c>
      <c r="BF6" s="35">
        <f t="shared" ref="BF6:BN6" si="7">IF(BF7="",NA(),BF7)</f>
        <v>273.51</v>
      </c>
      <c r="BG6" s="35">
        <f t="shared" si="7"/>
        <v>308.58</v>
      </c>
      <c r="BH6" s="35">
        <f t="shared" si="7"/>
        <v>294.27</v>
      </c>
      <c r="BI6" s="35">
        <f t="shared" si="7"/>
        <v>337.41</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100.88</v>
      </c>
      <c r="BQ6" s="35">
        <f t="shared" ref="BQ6:BY6" si="8">IF(BQ7="",NA(),BQ7)</f>
        <v>100.97</v>
      </c>
      <c r="BR6" s="35">
        <f t="shared" si="8"/>
        <v>103.52</v>
      </c>
      <c r="BS6" s="35">
        <f t="shared" si="8"/>
        <v>104.79</v>
      </c>
      <c r="BT6" s="35">
        <f t="shared" si="8"/>
        <v>88.94</v>
      </c>
      <c r="BU6" s="35">
        <f t="shared" si="8"/>
        <v>90.64</v>
      </c>
      <c r="BV6" s="35">
        <f t="shared" si="8"/>
        <v>93.66</v>
      </c>
      <c r="BW6" s="35">
        <f t="shared" si="8"/>
        <v>92.76</v>
      </c>
      <c r="BX6" s="35">
        <f t="shared" si="8"/>
        <v>93.28</v>
      </c>
      <c r="BY6" s="35">
        <f t="shared" si="8"/>
        <v>87.51</v>
      </c>
      <c r="BZ6" s="34" t="str">
        <f>IF(BZ7="","",IF(BZ7="-","【-】","【"&amp;SUBSTITUTE(TEXT(BZ7,"#,##0.00"),"-","△")&amp;"】"))</f>
        <v>【104.36】</v>
      </c>
      <c r="CA6" s="35">
        <f>IF(CA7="",NA(),CA7)</f>
        <v>163.49</v>
      </c>
      <c r="CB6" s="35">
        <f t="shared" ref="CB6:CJ6" si="9">IF(CB7="",NA(),CB7)</f>
        <v>161.71</v>
      </c>
      <c r="CC6" s="35">
        <f t="shared" si="9"/>
        <v>157.29</v>
      </c>
      <c r="CD6" s="35">
        <f t="shared" si="9"/>
        <v>155.88</v>
      </c>
      <c r="CE6" s="35">
        <f t="shared" si="9"/>
        <v>183.85</v>
      </c>
      <c r="CF6" s="35">
        <f t="shared" si="9"/>
        <v>213.52</v>
      </c>
      <c r="CG6" s="35">
        <f t="shared" si="9"/>
        <v>208.21</v>
      </c>
      <c r="CH6" s="35">
        <f t="shared" si="9"/>
        <v>208.67</v>
      </c>
      <c r="CI6" s="35">
        <f t="shared" si="9"/>
        <v>208.29</v>
      </c>
      <c r="CJ6" s="35">
        <f t="shared" si="9"/>
        <v>218.42</v>
      </c>
      <c r="CK6" s="34" t="str">
        <f>IF(CK7="","",IF(CK7="-","【-】","【"&amp;SUBSTITUTE(TEXT(CK7,"#,##0.00"),"-","△")&amp;"】"))</f>
        <v>【165.71】</v>
      </c>
      <c r="CL6" s="35">
        <f>IF(CL7="",NA(),CL7)</f>
        <v>64.58</v>
      </c>
      <c r="CM6" s="35">
        <f t="shared" ref="CM6:CU6" si="10">IF(CM7="",NA(),CM7)</f>
        <v>64.86</v>
      </c>
      <c r="CN6" s="35">
        <f t="shared" si="10"/>
        <v>64.66</v>
      </c>
      <c r="CO6" s="35">
        <f t="shared" si="10"/>
        <v>61.13</v>
      </c>
      <c r="CP6" s="35">
        <f t="shared" si="10"/>
        <v>60.98</v>
      </c>
      <c r="CQ6" s="35">
        <f t="shared" si="10"/>
        <v>49.77</v>
      </c>
      <c r="CR6" s="35">
        <f t="shared" si="10"/>
        <v>49.22</v>
      </c>
      <c r="CS6" s="35">
        <f t="shared" si="10"/>
        <v>49.08</v>
      </c>
      <c r="CT6" s="35">
        <f t="shared" si="10"/>
        <v>49.32</v>
      </c>
      <c r="CU6" s="35">
        <f t="shared" si="10"/>
        <v>50.24</v>
      </c>
      <c r="CV6" s="34" t="str">
        <f>IF(CV7="","",IF(CV7="-","【-】","【"&amp;SUBSTITUTE(TEXT(CV7,"#,##0.00"),"-","△")&amp;"】"))</f>
        <v>【60.41】</v>
      </c>
      <c r="CW6" s="35">
        <f>IF(CW7="",NA(),CW7)</f>
        <v>74.12</v>
      </c>
      <c r="CX6" s="35">
        <f t="shared" ref="CX6:DF6" si="11">IF(CX7="",NA(),CX7)</f>
        <v>71.98</v>
      </c>
      <c r="CY6" s="35">
        <f t="shared" si="11"/>
        <v>72.44</v>
      </c>
      <c r="CZ6" s="35">
        <f t="shared" si="11"/>
        <v>75.819999999999993</v>
      </c>
      <c r="DA6" s="35">
        <f t="shared" si="11"/>
        <v>75.099999999999994</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50.91</v>
      </c>
      <c r="DI6" s="35">
        <f t="shared" ref="DI6:DQ6" si="12">IF(DI7="",NA(),DI7)</f>
        <v>54.15</v>
      </c>
      <c r="DJ6" s="35">
        <f t="shared" si="12"/>
        <v>56.11</v>
      </c>
      <c r="DK6" s="35">
        <f t="shared" si="12"/>
        <v>54.75</v>
      </c>
      <c r="DL6" s="35">
        <f t="shared" si="12"/>
        <v>54.11</v>
      </c>
      <c r="DM6" s="35">
        <f t="shared" si="12"/>
        <v>36.43</v>
      </c>
      <c r="DN6" s="35">
        <f t="shared" si="12"/>
        <v>46.12</v>
      </c>
      <c r="DO6" s="35">
        <f t="shared" si="12"/>
        <v>47.44</v>
      </c>
      <c r="DP6" s="35">
        <f t="shared" si="12"/>
        <v>48.3</v>
      </c>
      <c r="DQ6" s="35">
        <f t="shared" si="12"/>
        <v>45.14</v>
      </c>
      <c r="DR6" s="34" t="str">
        <f>IF(DR7="","",IF(DR7="-","【-】","【"&amp;SUBSTITUTE(TEXT(DR7,"#,##0.00"),"-","△")&amp;"】"))</f>
        <v>【48.12】</v>
      </c>
      <c r="DS6" s="35">
        <f>IF(DS7="",NA(),DS7)</f>
        <v>59.04</v>
      </c>
      <c r="DT6" s="35">
        <f t="shared" ref="DT6:EB6" si="13">IF(DT7="",NA(),DT7)</f>
        <v>58.4</v>
      </c>
      <c r="DU6" s="35">
        <f t="shared" si="13"/>
        <v>58.17</v>
      </c>
      <c r="DV6" s="35">
        <f t="shared" si="13"/>
        <v>58.05</v>
      </c>
      <c r="DW6" s="35">
        <f t="shared" si="13"/>
        <v>58.05</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0.41</v>
      </c>
      <c r="EE6" s="35">
        <f t="shared" ref="EE6:EM6" si="14">IF(EE7="",NA(),EE7)</f>
        <v>0.64</v>
      </c>
      <c r="EF6" s="35">
        <f t="shared" si="14"/>
        <v>0.23</v>
      </c>
      <c r="EG6" s="35">
        <f t="shared" si="14"/>
        <v>0.21</v>
      </c>
      <c r="EH6" s="35">
        <f t="shared" si="14"/>
        <v>0.09</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422142</v>
      </c>
      <c r="D7" s="37">
        <v>46</v>
      </c>
      <c r="E7" s="37">
        <v>1</v>
      </c>
      <c r="F7" s="37">
        <v>0</v>
      </c>
      <c r="G7" s="37">
        <v>1</v>
      </c>
      <c r="H7" s="37" t="s">
        <v>105</v>
      </c>
      <c r="I7" s="37" t="s">
        <v>106</v>
      </c>
      <c r="J7" s="37" t="s">
        <v>107</v>
      </c>
      <c r="K7" s="37" t="s">
        <v>108</v>
      </c>
      <c r="L7" s="37" t="s">
        <v>109</v>
      </c>
      <c r="M7" s="37" t="s">
        <v>110</v>
      </c>
      <c r="N7" s="38" t="s">
        <v>111</v>
      </c>
      <c r="O7" s="38">
        <v>67.14</v>
      </c>
      <c r="P7" s="38">
        <v>20.440000000000001</v>
      </c>
      <c r="Q7" s="38">
        <v>3136</v>
      </c>
      <c r="R7" s="38">
        <v>47070</v>
      </c>
      <c r="S7" s="38">
        <v>170.11</v>
      </c>
      <c r="T7" s="38">
        <v>276.7</v>
      </c>
      <c r="U7" s="38">
        <v>9516</v>
      </c>
      <c r="V7" s="38">
        <v>9.66</v>
      </c>
      <c r="W7" s="38">
        <v>985.09</v>
      </c>
      <c r="X7" s="38">
        <v>104.95</v>
      </c>
      <c r="Y7" s="38">
        <v>104.78</v>
      </c>
      <c r="Z7" s="38">
        <v>107.38</v>
      </c>
      <c r="AA7" s="38">
        <v>108.69</v>
      </c>
      <c r="AB7" s="38">
        <v>93.12</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5761.63</v>
      </c>
      <c r="AU7" s="38">
        <v>1275.02</v>
      </c>
      <c r="AV7" s="38">
        <v>1403.22</v>
      </c>
      <c r="AW7" s="38">
        <v>1159.93</v>
      </c>
      <c r="AX7" s="38">
        <v>607.54</v>
      </c>
      <c r="AY7" s="38">
        <v>1164.51</v>
      </c>
      <c r="AZ7" s="38">
        <v>434.72</v>
      </c>
      <c r="BA7" s="38">
        <v>416.14</v>
      </c>
      <c r="BB7" s="38">
        <v>371.89</v>
      </c>
      <c r="BC7" s="38">
        <v>293.23</v>
      </c>
      <c r="BD7" s="38">
        <v>264.33999999999997</v>
      </c>
      <c r="BE7" s="38">
        <v>255.51</v>
      </c>
      <c r="BF7" s="38">
        <v>273.51</v>
      </c>
      <c r="BG7" s="38">
        <v>308.58</v>
      </c>
      <c r="BH7" s="38">
        <v>294.27</v>
      </c>
      <c r="BI7" s="38">
        <v>337.41</v>
      </c>
      <c r="BJ7" s="38">
        <v>498.27</v>
      </c>
      <c r="BK7" s="38">
        <v>495.76</v>
      </c>
      <c r="BL7" s="38">
        <v>487.22</v>
      </c>
      <c r="BM7" s="38">
        <v>483.11</v>
      </c>
      <c r="BN7" s="38">
        <v>542.29999999999995</v>
      </c>
      <c r="BO7" s="38">
        <v>274.27</v>
      </c>
      <c r="BP7" s="38">
        <v>100.88</v>
      </c>
      <c r="BQ7" s="38">
        <v>100.97</v>
      </c>
      <c r="BR7" s="38">
        <v>103.52</v>
      </c>
      <c r="BS7" s="38">
        <v>104.79</v>
      </c>
      <c r="BT7" s="38">
        <v>88.94</v>
      </c>
      <c r="BU7" s="38">
        <v>90.64</v>
      </c>
      <c r="BV7" s="38">
        <v>93.66</v>
      </c>
      <c r="BW7" s="38">
        <v>92.76</v>
      </c>
      <c r="BX7" s="38">
        <v>93.28</v>
      </c>
      <c r="BY7" s="38">
        <v>87.51</v>
      </c>
      <c r="BZ7" s="38">
        <v>104.36</v>
      </c>
      <c r="CA7" s="38">
        <v>163.49</v>
      </c>
      <c r="CB7" s="38">
        <v>161.71</v>
      </c>
      <c r="CC7" s="38">
        <v>157.29</v>
      </c>
      <c r="CD7" s="38">
        <v>155.88</v>
      </c>
      <c r="CE7" s="38">
        <v>183.85</v>
      </c>
      <c r="CF7" s="38">
        <v>213.52</v>
      </c>
      <c r="CG7" s="38">
        <v>208.21</v>
      </c>
      <c r="CH7" s="38">
        <v>208.67</v>
      </c>
      <c r="CI7" s="38">
        <v>208.29</v>
      </c>
      <c r="CJ7" s="38">
        <v>218.42</v>
      </c>
      <c r="CK7" s="38">
        <v>165.71</v>
      </c>
      <c r="CL7" s="38">
        <v>64.58</v>
      </c>
      <c r="CM7" s="38">
        <v>64.86</v>
      </c>
      <c r="CN7" s="38">
        <v>64.66</v>
      </c>
      <c r="CO7" s="38">
        <v>61.13</v>
      </c>
      <c r="CP7" s="38">
        <v>60.98</v>
      </c>
      <c r="CQ7" s="38">
        <v>49.77</v>
      </c>
      <c r="CR7" s="38">
        <v>49.22</v>
      </c>
      <c r="CS7" s="38">
        <v>49.08</v>
      </c>
      <c r="CT7" s="38">
        <v>49.32</v>
      </c>
      <c r="CU7" s="38">
        <v>50.24</v>
      </c>
      <c r="CV7" s="38">
        <v>60.41</v>
      </c>
      <c r="CW7" s="38">
        <v>74.12</v>
      </c>
      <c r="CX7" s="38">
        <v>71.98</v>
      </c>
      <c r="CY7" s="38">
        <v>72.44</v>
      </c>
      <c r="CZ7" s="38">
        <v>75.819999999999993</v>
      </c>
      <c r="DA7" s="38">
        <v>75.099999999999994</v>
      </c>
      <c r="DB7" s="38">
        <v>79.98</v>
      </c>
      <c r="DC7" s="38">
        <v>79.48</v>
      </c>
      <c r="DD7" s="38">
        <v>79.3</v>
      </c>
      <c r="DE7" s="38">
        <v>79.34</v>
      </c>
      <c r="DF7" s="38">
        <v>78.650000000000006</v>
      </c>
      <c r="DG7" s="38">
        <v>89.93</v>
      </c>
      <c r="DH7" s="38">
        <v>50.91</v>
      </c>
      <c r="DI7" s="38">
        <v>54.15</v>
      </c>
      <c r="DJ7" s="38">
        <v>56.11</v>
      </c>
      <c r="DK7" s="38">
        <v>54.75</v>
      </c>
      <c r="DL7" s="38">
        <v>54.11</v>
      </c>
      <c r="DM7" s="38">
        <v>36.43</v>
      </c>
      <c r="DN7" s="38">
        <v>46.12</v>
      </c>
      <c r="DO7" s="38">
        <v>47.44</v>
      </c>
      <c r="DP7" s="38">
        <v>48.3</v>
      </c>
      <c r="DQ7" s="38">
        <v>45.14</v>
      </c>
      <c r="DR7" s="38">
        <v>48.12</v>
      </c>
      <c r="DS7" s="38">
        <v>59.04</v>
      </c>
      <c r="DT7" s="38">
        <v>58.4</v>
      </c>
      <c r="DU7" s="38">
        <v>58.17</v>
      </c>
      <c r="DV7" s="38">
        <v>58.05</v>
      </c>
      <c r="DW7" s="38">
        <v>58.05</v>
      </c>
      <c r="DX7" s="38">
        <v>8.7200000000000006</v>
      </c>
      <c r="DY7" s="38">
        <v>9.86</v>
      </c>
      <c r="DZ7" s="38">
        <v>11.16</v>
      </c>
      <c r="EA7" s="38">
        <v>12.43</v>
      </c>
      <c r="EB7" s="38">
        <v>13.58</v>
      </c>
      <c r="EC7" s="38">
        <v>15.89</v>
      </c>
      <c r="ED7" s="38">
        <v>0.41</v>
      </c>
      <c r="EE7" s="38">
        <v>0.64</v>
      </c>
      <c r="EF7" s="38">
        <v>0.23</v>
      </c>
      <c r="EG7" s="38">
        <v>0.21</v>
      </c>
      <c r="EH7" s="38">
        <v>0.09</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由貴</cp:lastModifiedBy>
  <cp:lastPrinted>2019-01-29T02:40:25Z</cp:lastPrinted>
  <dcterms:created xsi:type="dcterms:W3CDTF">2018-12-03T08:38:40Z</dcterms:created>
  <dcterms:modified xsi:type="dcterms:W3CDTF">2019-03-04T01:01:40Z</dcterms:modified>
  <cp:category/>
</cp:coreProperties>
</file>