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21570" windowHeight="5580" tabRatio="999" activeTab="0"/>
  </bookViews>
  <sheets>
    <sheet name="総数推計人口・世帯数（年計）" sheetId="1" r:id="rId1"/>
    <sheet name="日本人推計人口・世帯数（年計）" sheetId="2" r:id="rId2"/>
    <sheet name="外国人推計人口・世帯数（年計）" sheetId="3" r:id="rId3"/>
    <sheet name="総数及び男女別，人口移動（転入・転出、出生・死亡）（市町別）" sheetId="4" r:id="rId4"/>
    <sheet name="都道府県別県外異動者数（転入）" sheetId="5" r:id="rId5"/>
    <sheet name="都道府県別県外異動者数（転出）" sheetId="6" r:id="rId6"/>
    <sheet name="都道府県別県外異動者数（差引）" sheetId="7" r:id="rId7"/>
    <sheet name="市町別県内異動者数（転入）" sheetId="8" r:id="rId8"/>
    <sheet name="市町別県内異動者数（転出）" sheetId="9" r:id="rId9"/>
    <sheet name="市町別県内異動者数（差引）" sheetId="10" r:id="rId10"/>
    <sheet name="年齢別、人口移動（転入・転出・死亡）" sheetId="11" r:id="rId11"/>
  </sheets>
  <definedNames>
    <definedName name="_xlfn.RANK.EQ" hidden="1">#NAME?</definedName>
    <definedName name="_xlnm.Print_Area" localSheetId="7">'市町別県内異動者数（転入）'!$A$1:$W$34</definedName>
    <definedName name="_xlnm.Print_Area" localSheetId="10">'年齢別、人口移動（転入・転出・死亡）'!$A$1:$R$130</definedName>
    <definedName name="_xlnm.Print_Titles" localSheetId="9">'市町別県内異動者数（差引）'!$A:$D</definedName>
    <definedName name="_xlnm.Print_Titles" localSheetId="8">'市町別県内異動者数（転出）'!$A:$D</definedName>
    <definedName name="_xlnm.Print_Titles" localSheetId="7">'市町別県内異動者数（転入）'!$A:$D</definedName>
    <definedName name="_xlnm.Print_Titles" localSheetId="6">'都道府県別県外異動者数（差引）'!$A:$D</definedName>
    <definedName name="_xlnm.Print_Titles" localSheetId="5">'都道府県別県外異動者数（転出）'!$A:$D</definedName>
    <definedName name="_xlnm.Print_Titles" localSheetId="4">'都道府県別県外異動者数（転入）'!$A:$D</definedName>
    <definedName name="_xlnm.Print_Titles" localSheetId="10">'年齢別、人口移動（転入・転出・死亡）'!$1:$6</definedName>
    <definedName name="自然増減" localSheetId="2">'外国人推計人口・世帯数（年計）'!$P$11:$P$23,'外国人推計人口・世帯数（年計）'!$P$25:$P$26,'外国人推計人口・世帯数（年計）'!$P$28:$P$30,'外国人推計人口・世帯数（年計）'!$P$32:$P$33,'外国人推計人口・世帯数（年計）'!$P$35</definedName>
    <definedName name="自然増減" localSheetId="1">'日本人推計人口・世帯数（年計）'!$P$11:$P$23,'日本人推計人口・世帯数（年計）'!$P$25:$P$26,'日本人推計人口・世帯数（年計）'!$P$28:$P$30,'日本人推計人口・世帯数（年計）'!$P$32:$P$33,'日本人推計人口・世帯数（年計）'!$P$35</definedName>
    <definedName name="自然増減">'総数推計人口・世帯数（年計）'!$P$11:$P$23,'総数推計人口・世帯数（年計）'!$P$25:$P$26,'総数推計人口・世帯数（年計）'!$P$28:$P$30,'総数推計人口・世帯数（年計）'!$P$32:$P$33,'総数推計人口・世帯数（年計）'!$P$35</definedName>
    <definedName name="自然増減率" localSheetId="2">'外国人推計人口・世帯数（年計）'!$R$11:$R$23,'外国人推計人口・世帯数（年計）'!$R$25:$R$26,'外国人推計人口・世帯数（年計）'!$R$28:$R$30,'外国人推計人口・世帯数（年計）'!$R$32:$R$33,'外国人推計人口・世帯数（年計）'!$R$35</definedName>
    <definedName name="自然増減率" localSheetId="1">'日本人推計人口・世帯数（年計）'!$R$11:$R$23,'日本人推計人口・世帯数（年計）'!$R$25:$R$26,'日本人推計人口・世帯数（年計）'!$R$28:$R$30,'日本人推計人口・世帯数（年計）'!$R$32:$R$33,'日本人推計人口・世帯数（年計）'!$R$35</definedName>
    <definedName name="自然増減率">'総数推計人口・世帯数（年計）'!$R$11:$R$23,'総数推計人口・世帯数（年計）'!$R$25:$R$26,'総数推計人口・世帯数（年計）'!$R$28:$R$30,'総数推計人口・世帯数（年計）'!$R$32:$R$33,'総数推計人口・世帯数（年計）'!$R$35</definedName>
    <definedName name="社会増減" localSheetId="2">'外国人推計人口・世帯数（年計）'!$J$11:$J$23,'外国人推計人口・世帯数（年計）'!$J$25:$J$26,'外国人推計人口・世帯数（年計）'!$J$28:$J$30,'外国人推計人口・世帯数（年計）'!$J$32:$J$33,'外国人推計人口・世帯数（年計）'!$J$35</definedName>
    <definedName name="社会増減" localSheetId="1">'日本人推計人口・世帯数（年計）'!$J$11:$J$23,'日本人推計人口・世帯数（年計）'!$J$25:$J$26,'日本人推計人口・世帯数（年計）'!$J$28:$J$30,'日本人推計人口・世帯数（年計）'!$J$32:$J$33,'日本人推計人口・世帯数（年計）'!$J$35</definedName>
    <definedName name="社会増減">'総数推計人口・世帯数（年計）'!$J$11:$J$23,'総数推計人口・世帯数（年計）'!$J$25:$J$26,'総数推計人口・世帯数（年計）'!$J$28:$J$30,'総数推計人口・世帯数（年計）'!$J$32:$J$33,'総数推計人口・世帯数（年計）'!$J$35</definedName>
    <definedName name="社会増減率" localSheetId="2">'外国人推計人口・世帯数（年計）'!$L$11:$L$23,'外国人推計人口・世帯数（年計）'!$L$25:$L$26,'外国人推計人口・世帯数（年計）'!$L$28:$L$30,'外国人推計人口・世帯数（年計）'!$L$32:$L$33,'外国人推計人口・世帯数（年計）'!$L$35</definedName>
    <definedName name="社会増減率" localSheetId="1">'日本人推計人口・世帯数（年計）'!$L$11:$L$23,'日本人推計人口・世帯数（年計）'!$L$25:$L$26,'日本人推計人口・世帯数（年計）'!$L$28:$L$30,'日本人推計人口・世帯数（年計）'!$L$32:$L$33,'日本人推計人口・世帯数（年計）'!$L$35</definedName>
    <definedName name="社会増減率">'総数推計人口・世帯数（年計）'!$L$11:$L$23,'総数推計人口・世帯数（年計）'!$L$25:$L$26,'総数推計人口・世帯数（年計）'!$L$28:$L$30,'総数推計人口・世帯数（年計）'!$L$32:$L$33,'総数推計人口・世帯数（年計）'!$L$35</definedName>
    <definedName name="人口増減" localSheetId="2">'外国人推計人口・世帯数（年計）'!$T$11:$T$23,'外国人推計人口・世帯数（年計）'!$T$25:$T$26,'外国人推計人口・世帯数（年計）'!$T$28:$T$30,'外国人推計人口・世帯数（年計）'!$T$32:$T$33,'外国人推計人口・世帯数（年計）'!$T$35</definedName>
    <definedName name="人口増減" localSheetId="1">'日本人推計人口・世帯数（年計）'!$T$11:$T$23,'日本人推計人口・世帯数（年計）'!$T$25:$T$26,'日本人推計人口・世帯数（年計）'!$T$28:$T$30,'日本人推計人口・世帯数（年計）'!$T$32:$T$33,'日本人推計人口・世帯数（年計）'!$T$35</definedName>
    <definedName name="人口増減">'総数推計人口・世帯数（年計）'!$T$11:$T$23,'総数推計人口・世帯数（年計）'!$T$25:$T$26,'総数推計人口・世帯数（年計）'!$T$28:$T$30,'総数推計人口・世帯数（年計）'!$T$32:$T$33,'総数推計人口・世帯数（年計）'!$T$35</definedName>
    <definedName name="人口増減率" localSheetId="2">'外国人推計人口・世帯数（年計）'!$V$11:$V$23,'外国人推計人口・世帯数（年計）'!$V$25:$V$26,'外国人推計人口・世帯数（年計）'!$V$28:$V$30,'外国人推計人口・世帯数（年計）'!$V$32:$V$33,'外国人推計人口・世帯数（年計）'!$V$35</definedName>
    <definedName name="人口増減率" localSheetId="1">'日本人推計人口・世帯数（年計）'!$V$11:$V$23,'日本人推計人口・世帯数（年計）'!$V$25:$V$26,'日本人推計人口・世帯数（年計）'!$V$28:$V$30,'日本人推計人口・世帯数（年計）'!$V$32:$V$33,'日本人推計人口・世帯数（年計）'!$V$35</definedName>
    <definedName name="人口増減率">'総数推計人口・世帯数（年計）'!$V$11:$V$23,'総数推計人口・世帯数（年計）'!$V$25:$V$26,'総数推計人口・世帯数（年計）'!$V$28:$V$30,'総数推計人口・世帯数（年計）'!$V$32:$V$33,'総数推計人口・世帯数（年計）'!$V$35</definedName>
  </definedNames>
  <calcPr fullCalcOnLoad="1"/>
</workbook>
</file>

<file path=xl/sharedStrings.xml><?xml version="1.0" encoding="utf-8"?>
<sst xmlns="http://schemas.openxmlformats.org/spreadsheetml/2006/main" count="889" uniqueCount="203">
  <si>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</si>
  <si>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</si>
  <si>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</si>
  <si>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</si>
  <si>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</si>
  <si>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</si>
  <si>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</si>
  <si>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</si>
  <si>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市町名</t>
  </si>
  <si>
    <t>社会動態</t>
  </si>
  <si>
    <t>自然動態</t>
  </si>
  <si>
    <t>人口</t>
  </si>
  <si>
    <t>対県総</t>
  </si>
  <si>
    <t>転入</t>
  </si>
  <si>
    <t>転出</t>
  </si>
  <si>
    <t>社会</t>
  </si>
  <si>
    <t>出生</t>
  </si>
  <si>
    <t>死亡</t>
  </si>
  <si>
    <t>自然</t>
  </si>
  <si>
    <t>人口比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</si>
  <si>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</si>
  <si>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</si>
  <si>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</si>
  <si>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</si>
  <si>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</si>
  <si>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</si>
  <si>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</si>
  <si>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</si>
  <si>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世帯数</t>
  </si>
  <si>
    <t>県計</t>
  </si>
  <si>
    <t>市部計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</si>
  <si>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</si>
  <si>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</si>
  <si>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</si>
  <si>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</si>
  <si>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</si>
  <si>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</si>
  <si>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</si>
  <si>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</si>
  <si>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</si>
  <si>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</si>
  <si>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</si>
  <si>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</si>
  <si>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</si>
  <si>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</si>
  <si>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</si>
  <si>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</si>
  <si>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</si>
  <si>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</si>
  <si>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</si>
  <si>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</si>
  <si>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</si>
  <si>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</si>
  <si>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</si>
  <si>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佐々町</t>
  </si>
  <si>
    <t>南松浦郡</t>
  </si>
  <si>
    <t>新上五島町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</si>
  <si>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</si>
  <si>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</si>
  <si>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</si>
  <si>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</si>
  <si>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</si>
  <si>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</si>
  <si>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</si>
  <si>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男</t>
  </si>
  <si>
    <t>女</t>
  </si>
  <si>
    <t>　　　　　計</t>
  </si>
  <si>
    <t>歳</t>
  </si>
  <si>
    <t>歳以上</t>
  </si>
  <si>
    <t>　　不　　　　詳</t>
  </si>
  <si>
    <t>市郡別県内移動者数（転入）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</si>
  <si>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</si>
  <si>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</si>
  <si>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</si>
  <si>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</si>
  <si>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</si>
  <si>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</si>
  <si>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</si>
  <si>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</si>
  <si>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</si>
  <si>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不　明</t>
  </si>
  <si>
    <t>合　計</t>
  </si>
  <si>
    <t>長崎市</t>
  </si>
  <si>
    <t>対馬市　</t>
  </si>
  <si>
    <t>西海市</t>
  </si>
  <si>
    <t>西　彼　杵　郡</t>
  </si>
  <si>
    <t>東　彼　杵　郡</t>
  </si>
  <si>
    <t>北　松　浦　郡</t>
  </si>
  <si>
    <t>南　松　浦　郡</t>
  </si>
  <si>
    <t>新上五島町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</si>
  <si>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</si>
  <si>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</si>
  <si>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</si>
  <si>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</si>
  <si>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</si>
  <si>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</si>
  <si>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</si>
  <si>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</si>
  <si>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</si>
  <si>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</si>
  <si>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</si>
  <si>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</si>
  <si>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</si>
  <si>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</si>
  <si>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</si>
  <si>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</si>
  <si>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</si>
  <si>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</si>
  <si>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</si>
  <si>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</si>
  <si>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</si>
  <si>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</si>
  <si>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</si>
  <si>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</si>
  <si>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</si>
  <si>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</si>
  <si>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</si>
  <si>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</si>
  <si>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</si>
  <si>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</si>
  <si>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</si>
  <si>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</si>
  <si>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</si>
  <si>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</si>
  <si>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</si>
  <si>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</si>
  <si>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</si>
  <si>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</si>
  <si>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</si>
  <si>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</si>
  <si>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</si>
  <si>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</si>
  <si>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</si>
  <si>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</si>
  <si>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</si>
  <si>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</si>
  <si>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</si>
  <si>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</si>
  <si>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</si>
  <si>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</si>
  <si>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</si>
  <si>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</si>
  <si>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</si>
  <si>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西海市</t>
  </si>
  <si>
    <t>新上五島町</t>
  </si>
  <si>
    <t>都道府県別県外移動者数（転出）</t>
  </si>
  <si>
    <t>　総　　　数</t>
  </si>
  <si>
    <t>市　町　村　名</t>
  </si>
  <si>
    <t>出　生</t>
  </si>
  <si>
    <t>死　亡</t>
  </si>
  <si>
    <t>内外国人</t>
  </si>
  <si>
    <t>県外のみ</t>
  </si>
  <si>
    <t>総　数</t>
  </si>
  <si>
    <t>長　崎　県　計</t>
  </si>
  <si>
    <t>市　　部　　計</t>
  </si>
  <si>
    <t>郡　　部　　計</t>
  </si>
  <si>
    <t>五島市</t>
  </si>
  <si>
    <t>新上五島町</t>
  </si>
  <si>
    <t>　男</t>
  </si>
  <si>
    <t>　女</t>
  </si>
  <si>
    <t>県内</t>
  </si>
  <si>
    <t>内外国人</t>
  </si>
  <si>
    <t>増減数</t>
  </si>
  <si>
    <t>（資料）</t>
  </si>
  <si>
    <t>｢長崎県異動人口調査」</t>
  </si>
  <si>
    <t>外国人</t>
  </si>
  <si>
    <t>東　彼　杵　郡</t>
  </si>
  <si>
    <t>北　松　浦　郡</t>
  </si>
  <si>
    <t>南　松　浦　郡</t>
  </si>
  <si>
    <t>東　彼　杵　郡</t>
  </si>
  <si>
    <t>北　松　浦　郡</t>
  </si>
  <si>
    <t>南　松　浦　郡</t>
  </si>
  <si>
    <t>～</t>
  </si>
  <si>
    <t>～</t>
  </si>
  <si>
    <t>推計人口・世帯数（年計）</t>
  </si>
  <si>
    <t>（人口：人、率：％）</t>
  </si>
  <si>
    <t>推   計</t>
  </si>
  <si>
    <t>世帯</t>
  </si>
  <si>
    <t>総人口</t>
  </si>
  <si>
    <t>総人口</t>
  </si>
  <si>
    <t>現在</t>
  </si>
  <si>
    <t>あたり</t>
  </si>
  <si>
    <t>H30.1.1</t>
  </si>
  <si>
    <t>（％）</t>
  </si>
  <si>
    <t>人員</t>
  </si>
  <si>
    <t>県　　　計</t>
  </si>
  <si>
    <t>市　部　計</t>
  </si>
  <si>
    <t>郡　部　計</t>
  </si>
  <si>
    <t>西 彼 杵 郡</t>
  </si>
  <si>
    <t>東 彼 杵 郡</t>
  </si>
  <si>
    <t>北 松 浦 郡</t>
  </si>
  <si>
    <t>南 松 浦 郡</t>
  </si>
  <si>
    <t>&lt;総　数＞</t>
  </si>
  <si>
    <t>（平成３０年長崎県異動人口調査年間集計結果報告）</t>
  </si>
  <si>
    <t>H31.1.1</t>
  </si>
  <si>
    <t>&lt;外　国　人＞</t>
  </si>
  <si>
    <t>&lt;日　本　人＞</t>
  </si>
  <si>
    <t>長崎県異動人口調査〔平成３０年（2018年）〕</t>
  </si>
  <si>
    <t>sa</t>
  </si>
  <si>
    <t>総数及び男女別，人口移動（転入・転出、出生・死亡）（市町別）</t>
  </si>
  <si>
    <t>都道府県別県外移動者数（差引）</t>
  </si>
  <si>
    <t>市郡別県内移動者数（差引）</t>
  </si>
  <si>
    <t>※長崎県異動人口調査では「日本人」＝「総数」－「外国人」としている。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</si>
</sst>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;&quot;△ &quot;0.0"/>
    <numFmt numFmtId="18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0" fontId="6" fillId="0" borderId="0" xfId="6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ill="1" applyBorder="1">
      <alignment vertical="center"/>
      <protection/>
    </xf>
    <xf numFmtId="0" fontId="4" fillId="0" borderId="0" xfId="61" applyFont="1" applyFill="1">
      <alignment vertical="center"/>
      <protection/>
    </xf>
    <xf numFmtId="0" fontId="0" fillId="0" borderId="0" xfId="61" applyFill="1">
      <alignment vertical="center"/>
      <protection/>
    </xf>
    <xf numFmtId="0" fontId="2" fillId="0" borderId="0" xfId="61" applyFont="1" applyFill="1">
      <alignment vertical="center"/>
      <protection/>
    </xf>
    <xf numFmtId="0" fontId="0" fillId="0" borderId="10" xfId="6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0" fillId="0" borderId="13" xfId="61" applyFill="1" applyBorder="1" applyAlignment="1">
      <alignment horizontal="center" vertical="center"/>
      <protection/>
    </xf>
    <xf numFmtId="0" fontId="0" fillId="0" borderId="14" xfId="61" applyFill="1" applyBorder="1" applyAlignment="1">
      <alignment horizontal="center" vertical="center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16" xfId="61" applyFill="1" applyBorder="1" applyAlignment="1">
      <alignment horizontal="center" vertical="center"/>
      <protection/>
    </xf>
    <xf numFmtId="0" fontId="0" fillId="0" borderId="17" xfId="61" applyFill="1" applyBorder="1" applyAlignment="1">
      <alignment horizontal="center" vertical="center"/>
      <protection/>
    </xf>
    <xf numFmtId="0" fontId="0" fillId="0" borderId="18" xfId="6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10" xfId="61" applyFill="1" applyBorder="1">
      <alignment vertical="center"/>
      <protection/>
    </xf>
    <xf numFmtId="0" fontId="0" fillId="0" borderId="11" xfId="61" applyFill="1" applyBorder="1">
      <alignment vertical="center"/>
      <protection/>
    </xf>
    <xf numFmtId="0" fontId="0" fillId="0" borderId="12" xfId="61" applyFill="1" applyBorder="1">
      <alignment vertical="center"/>
      <protection/>
    </xf>
    <xf numFmtId="0" fontId="0" fillId="0" borderId="20" xfId="61" applyFill="1" applyBorder="1">
      <alignment vertical="center"/>
      <protection/>
    </xf>
    <xf numFmtId="0" fontId="0" fillId="0" borderId="21" xfId="61" applyFill="1" applyBorder="1" applyAlignment="1">
      <alignment/>
      <protection/>
    </xf>
    <xf numFmtId="0" fontId="0" fillId="0" borderId="0" xfId="61" applyFill="1" applyBorder="1" applyAlignment="1">
      <alignment/>
      <protection/>
    </xf>
    <xf numFmtId="0" fontId="0" fillId="0" borderId="22" xfId="61" applyFill="1" applyBorder="1" applyAlignment="1">
      <alignment/>
      <protection/>
    </xf>
    <xf numFmtId="176" fontId="2" fillId="0" borderId="23" xfId="50" applyNumberFormat="1" applyFont="1" applyFill="1" applyBorder="1" applyAlignment="1">
      <alignment/>
    </xf>
    <xf numFmtId="183" fontId="2" fillId="0" borderId="22" xfId="61" applyNumberFormat="1" applyFont="1" applyFill="1" applyBorder="1" applyAlignment="1">
      <alignment/>
      <protection/>
    </xf>
    <xf numFmtId="183" fontId="2" fillId="0" borderId="23" xfId="61" applyNumberFormat="1" applyFont="1" applyFill="1" applyBorder="1" applyAlignment="1">
      <alignment/>
      <protection/>
    </xf>
    <xf numFmtId="176" fontId="0" fillId="0" borderId="0" xfId="61" applyNumberFormat="1" applyFill="1" applyBorder="1" applyAlignment="1">
      <alignment/>
      <protection/>
    </xf>
    <xf numFmtId="0" fontId="0" fillId="0" borderId="0" xfId="61" applyFill="1" applyBorder="1" applyAlignment="1">
      <alignment horizontal="distributed"/>
      <protection/>
    </xf>
    <xf numFmtId="0" fontId="0" fillId="0" borderId="22" xfId="61" applyFill="1" applyBorder="1" applyAlignment="1">
      <alignment horizontal="distributed"/>
      <protection/>
    </xf>
    <xf numFmtId="38" fontId="0" fillId="0" borderId="21" xfId="50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7" fillId="0" borderId="0" xfId="50" applyFont="1" applyFill="1" applyBorder="1" applyAlignment="1">
      <alignment horizontal="distributed"/>
    </xf>
    <xf numFmtId="38" fontId="7" fillId="0" borderId="22" xfId="50" applyFont="1" applyFill="1" applyBorder="1" applyAlignment="1">
      <alignment horizontal="distributed"/>
    </xf>
    <xf numFmtId="38" fontId="7" fillId="0" borderId="21" xfId="50" applyFont="1" applyFill="1" applyBorder="1" applyAlignment="1">
      <alignment/>
    </xf>
    <xf numFmtId="38" fontId="7" fillId="0" borderId="0" xfId="50" applyFont="1" applyFill="1" applyBorder="1" applyAlignment="1">
      <alignment/>
    </xf>
    <xf numFmtId="38" fontId="7" fillId="0" borderId="22" xfId="50" applyFont="1" applyFill="1" applyBorder="1" applyAlignment="1">
      <alignment/>
    </xf>
    <xf numFmtId="0" fontId="0" fillId="0" borderId="16" xfId="61" applyFill="1" applyBorder="1">
      <alignment vertical="center"/>
      <protection/>
    </xf>
    <xf numFmtId="0" fontId="0" fillId="0" borderId="17" xfId="61" applyFill="1" applyBorder="1">
      <alignment vertical="center"/>
      <protection/>
    </xf>
    <xf numFmtId="0" fontId="0" fillId="0" borderId="18" xfId="61" applyFill="1" applyBorder="1">
      <alignment vertical="center"/>
      <protection/>
    </xf>
    <xf numFmtId="182" fontId="0" fillId="0" borderId="24" xfId="61" applyNumberFormat="1" applyFill="1" applyBorder="1">
      <alignment vertical="center"/>
      <protection/>
    </xf>
    <xf numFmtId="183" fontId="2" fillId="0" borderId="24" xfId="61" applyNumberFormat="1" applyFont="1" applyFill="1" applyBorder="1" applyAlignment="1">
      <alignment/>
      <protection/>
    </xf>
    <xf numFmtId="0" fontId="0" fillId="0" borderId="24" xfId="61" applyFill="1" applyBorder="1">
      <alignment vertical="center"/>
      <protection/>
    </xf>
    <xf numFmtId="182" fontId="0" fillId="0" borderId="0" xfId="61" applyNumberFormat="1" applyFill="1">
      <alignment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10" xfId="61" applyFill="1" applyBorder="1" applyAlignment="1">
      <alignment/>
      <protection/>
    </xf>
    <xf numFmtId="0" fontId="0" fillId="0" borderId="11" xfId="61" applyFill="1" applyBorder="1" applyAlignment="1">
      <alignment/>
      <protection/>
    </xf>
    <xf numFmtId="0" fontId="0" fillId="0" borderId="12" xfId="61" applyFill="1" applyBorder="1" applyAlignment="1">
      <alignment/>
      <protection/>
    </xf>
    <xf numFmtId="0" fontId="0" fillId="0" borderId="20" xfId="61" applyFill="1" applyBorder="1" applyAlignment="1">
      <alignment/>
      <protection/>
    </xf>
    <xf numFmtId="181" fontId="2" fillId="0" borderId="23" xfId="50" applyNumberFormat="1" applyFont="1" applyFill="1" applyBorder="1" applyAlignment="1">
      <alignment/>
    </xf>
    <xf numFmtId="0" fontId="0" fillId="0" borderId="0" xfId="61" applyFont="1" applyFill="1" applyBorder="1" applyAlignment="1">
      <alignment horizontal="distributed"/>
      <protection/>
    </xf>
    <xf numFmtId="181" fontId="0" fillId="0" borderId="23" xfId="50" applyNumberFormat="1" applyFont="1" applyFill="1" applyBorder="1" applyAlignment="1">
      <alignment/>
    </xf>
    <xf numFmtId="182" fontId="0" fillId="0" borderId="24" xfId="61" applyNumberFormat="1" applyFont="1" applyFill="1" applyBorder="1">
      <alignment vertical="center"/>
      <protection/>
    </xf>
    <xf numFmtId="182" fontId="0" fillId="0" borderId="0" xfId="61" applyNumberFormat="1" applyFont="1" applyFill="1">
      <alignment vertical="center"/>
      <protection/>
    </xf>
    <xf numFmtId="0" fontId="0" fillId="0" borderId="19" xfId="61" applyFill="1" applyBorder="1" applyAlignment="1">
      <alignment horizontal="center" vertical="center"/>
      <protection/>
    </xf>
    <xf numFmtId="0" fontId="0" fillId="0" borderId="21" xfId="61" applyFill="1" applyBorder="1">
      <alignment vertical="center"/>
      <protection/>
    </xf>
    <xf numFmtId="182" fontId="0" fillId="0" borderId="20" xfId="61" applyNumberFormat="1" applyFill="1" applyBorder="1">
      <alignment vertical="center"/>
      <protection/>
    </xf>
    <xf numFmtId="183" fontId="0" fillId="0" borderId="21" xfId="61" applyNumberFormat="1" applyFill="1" applyBorder="1" applyAlignment="1">
      <alignment/>
      <protection/>
    </xf>
    <xf numFmtId="183" fontId="0" fillId="0" borderId="0" xfId="61" applyNumberFormat="1" applyFill="1" applyBorder="1" applyAlignment="1">
      <alignment/>
      <protection/>
    </xf>
    <xf numFmtId="183" fontId="0" fillId="0" borderId="0" xfId="61" applyNumberFormat="1" applyFill="1" applyBorder="1" applyAlignment="1">
      <alignment horizontal="distributed"/>
      <protection/>
    </xf>
    <xf numFmtId="183" fontId="0" fillId="0" borderId="22" xfId="61" applyNumberFormat="1" applyFill="1" applyBorder="1" applyAlignment="1">
      <alignment horizontal="distributed"/>
      <protection/>
    </xf>
    <xf numFmtId="183" fontId="0" fillId="0" borderId="23" xfId="61" applyNumberFormat="1" applyFill="1" applyBorder="1" applyAlignment="1">
      <alignment/>
      <protection/>
    </xf>
    <xf numFmtId="183" fontId="0" fillId="0" borderId="22" xfId="61" applyNumberFormat="1" applyFill="1" applyBorder="1" applyAlignment="1">
      <alignment/>
      <protection/>
    </xf>
    <xf numFmtId="183" fontId="0" fillId="0" borderId="21" xfId="50" applyNumberFormat="1" applyFont="1" applyFill="1" applyBorder="1" applyAlignment="1">
      <alignment/>
    </xf>
    <xf numFmtId="183" fontId="0" fillId="0" borderId="0" xfId="50" applyNumberFormat="1" applyFont="1" applyFill="1" applyBorder="1" applyAlignment="1">
      <alignment/>
    </xf>
    <xf numFmtId="183" fontId="7" fillId="0" borderId="0" xfId="50" applyNumberFormat="1" applyFont="1" applyFill="1" applyBorder="1" applyAlignment="1">
      <alignment horizontal="distributed"/>
    </xf>
    <xf numFmtId="183" fontId="7" fillId="0" borderId="22" xfId="50" applyNumberFormat="1" applyFont="1" applyFill="1" applyBorder="1" applyAlignment="1">
      <alignment horizontal="distributed"/>
    </xf>
    <xf numFmtId="183" fontId="7" fillId="0" borderId="21" xfId="50" applyNumberFormat="1" applyFont="1" applyFill="1" applyBorder="1" applyAlignment="1">
      <alignment/>
    </xf>
    <xf numFmtId="183" fontId="7" fillId="0" borderId="0" xfId="50" applyNumberFormat="1" applyFont="1" applyFill="1" applyBorder="1" applyAlignment="1">
      <alignment/>
    </xf>
    <xf numFmtId="183" fontId="7" fillId="0" borderId="22" xfId="50" applyNumberFormat="1" applyFont="1" applyFill="1" applyBorder="1" applyAlignment="1">
      <alignment/>
    </xf>
    <xf numFmtId="182" fontId="0" fillId="0" borderId="0" xfId="61" applyNumberFormat="1" applyFill="1" applyBorder="1">
      <alignment vertical="center"/>
      <protection/>
    </xf>
    <xf numFmtId="183" fontId="0" fillId="0" borderId="0" xfId="61" applyNumberFormat="1" applyFont="1" applyFill="1" applyBorder="1" applyAlignment="1">
      <alignment horizontal="distributed"/>
      <protection/>
    </xf>
    <xf numFmtId="0" fontId="6" fillId="0" borderId="0" xfId="61" applyFont="1" applyFill="1" applyBorder="1">
      <alignment vertical="center"/>
      <protection/>
    </xf>
    <xf numFmtId="176" fontId="0" fillId="0" borderId="23" xfId="61" applyNumberFormat="1" applyFill="1" applyBorder="1" applyAlignment="1">
      <alignment/>
      <protection/>
    </xf>
    <xf numFmtId="181" fontId="0" fillId="0" borderId="24" xfId="61" applyNumberFormat="1" applyFill="1" applyBorder="1" applyAlignment="1">
      <alignment/>
      <protection/>
    </xf>
    <xf numFmtId="181" fontId="0" fillId="0" borderId="23" xfId="61" applyNumberFormat="1" applyFill="1" applyBorder="1" applyAlignment="1">
      <alignment/>
      <protection/>
    </xf>
    <xf numFmtId="177" fontId="0" fillId="0" borderId="23" xfId="61" applyNumberFormat="1" applyFill="1" applyBorder="1" applyAlignment="1">
      <alignment/>
      <protection/>
    </xf>
    <xf numFmtId="0" fontId="0" fillId="0" borderId="0" xfId="61" applyFill="1" applyBorder="1" applyAlignment="1">
      <alignment horizontal="center"/>
      <protection/>
    </xf>
    <xf numFmtId="177" fontId="0" fillId="0" borderId="23" xfId="61" applyNumberFormat="1" applyFont="1" applyFill="1" applyBorder="1" applyAlignment="1">
      <alignment/>
      <protection/>
    </xf>
    <xf numFmtId="181" fontId="0" fillId="0" borderId="23" xfId="61" applyNumberFormat="1" applyFont="1" applyFill="1" applyBorder="1" applyAlignment="1">
      <alignment/>
      <protection/>
    </xf>
    <xf numFmtId="38" fontId="4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0" xfId="48" applyFont="1" applyFill="1" applyBorder="1" applyAlignment="1" quotePrefix="1">
      <alignment horizontal="distributed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distributed" vertical="center"/>
    </xf>
    <xf numFmtId="38" fontId="3" fillId="0" borderId="18" xfId="48" applyFont="1" applyFill="1" applyBorder="1" applyAlignment="1" quotePrefix="1">
      <alignment horizontal="center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16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distributed" vertical="center"/>
    </xf>
    <xf numFmtId="38" fontId="3" fillId="0" borderId="24" xfId="48" applyFont="1" applyFill="1" applyBorder="1" applyAlignment="1" quotePrefix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/>
    </xf>
    <xf numFmtId="38" fontId="3" fillId="0" borderId="11" xfId="48" applyFont="1" applyFill="1" applyBorder="1" applyAlignment="1">
      <alignment/>
    </xf>
    <xf numFmtId="38" fontId="3" fillId="0" borderId="22" xfId="48" applyFont="1" applyFill="1" applyBorder="1" applyAlignment="1">
      <alignment horizontal="distributed"/>
    </xf>
    <xf numFmtId="38" fontId="3" fillId="0" borderId="21" xfId="48" applyFont="1" applyFill="1" applyBorder="1" applyAlignment="1">
      <alignment/>
    </xf>
    <xf numFmtId="38" fontId="3" fillId="0" borderId="0" xfId="48" applyFont="1" applyFill="1" applyBorder="1" applyAlignment="1">
      <alignment/>
    </xf>
    <xf numFmtId="178" fontId="3" fillId="0" borderId="0" xfId="48" applyNumberFormat="1" applyFont="1" applyFill="1" applyBorder="1" applyAlignment="1">
      <alignment horizontal="right" shrinkToFit="1"/>
    </xf>
    <xf numFmtId="38" fontId="3" fillId="0" borderId="17" xfId="48" applyFont="1" applyFill="1" applyBorder="1" applyAlignment="1">
      <alignment/>
    </xf>
    <xf numFmtId="38" fontId="3" fillId="0" borderId="18" xfId="48" applyFont="1" applyFill="1" applyBorder="1" applyAlignment="1">
      <alignment horizontal="distributed"/>
    </xf>
    <xf numFmtId="38" fontId="3" fillId="0" borderId="16" xfId="48" applyFont="1" applyFill="1" applyBorder="1" applyAlignment="1">
      <alignment/>
    </xf>
    <xf numFmtId="38" fontId="3" fillId="0" borderId="17" xfId="48" applyFont="1" applyFill="1" applyBorder="1" applyAlignment="1">
      <alignment horizontal="distributed"/>
    </xf>
    <xf numFmtId="177" fontId="3" fillId="0" borderId="0" xfId="48" applyNumberFormat="1" applyFont="1" applyFill="1" applyAlignment="1">
      <alignment horizontal="right" shrinkToFit="1"/>
    </xf>
    <xf numFmtId="177" fontId="3" fillId="0" borderId="0" xfId="48" applyNumberFormat="1" applyFont="1" applyFill="1" applyBorder="1" applyAlignment="1">
      <alignment horizontal="right" shrinkToFit="1"/>
    </xf>
    <xf numFmtId="178" fontId="3" fillId="0" borderId="0" xfId="48" applyNumberFormat="1" applyFont="1" applyFill="1" applyAlignment="1">
      <alignment horizontal="right" shrinkToFit="1"/>
    </xf>
    <xf numFmtId="38" fontId="3" fillId="0" borderId="20" xfId="48" applyFont="1" applyFill="1" applyBorder="1" applyAlignment="1">
      <alignment horizontal="right" shrinkToFit="1"/>
    </xf>
    <xf numFmtId="38" fontId="3" fillId="0" borderId="0" xfId="48" applyFont="1" applyFill="1" applyAlignment="1">
      <alignment horizontal="right" shrinkToFit="1"/>
    </xf>
    <xf numFmtId="38" fontId="3" fillId="0" borderId="10" xfId="48" applyFont="1" applyFill="1" applyBorder="1" applyAlignment="1">
      <alignment horizontal="right" shrinkToFit="1"/>
    </xf>
    <xf numFmtId="38" fontId="3" fillId="0" borderId="11" xfId="48" applyFont="1" applyFill="1" applyBorder="1" applyAlignment="1">
      <alignment horizontal="right" shrinkToFit="1"/>
    </xf>
    <xf numFmtId="177" fontId="3" fillId="0" borderId="11" xfId="48" applyNumberFormat="1" applyFont="1" applyFill="1" applyBorder="1" applyAlignment="1">
      <alignment horizontal="right" shrinkToFit="1"/>
    </xf>
    <xf numFmtId="178" fontId="3" fillId="0" borderId="11" xfId="48" applyNumberFormat="1" applyFont="1" applyFill="1" applyBorder="1" applyAlignment="1">
      <alignment horizontal="right" shrinkToFit="1"/>
    </xf>
    <xf numFmtId="38" fontId="3" fillId="0" borderId="12" xfId="48" applyFont="1" applyFill="1" applyBorder="1" applyAlignment="1">
      <alignment horizontal="right" shrinkToFit="1"/>
    </xf>
    <xf numFmtId="179" fontId="3" fillId="0" borderId="0" xfId="48" applyNumberFormat="1" applyFont="1" applyFill="1" applyAlignment="1">
      <alignment horizontal="right" shrinkToFit="1"/>
    </xf>
    <xf numFmtId="38" fontId="3" fillId="0" borderId="23" xfId="48" applyFont="1" applyFill="1" applyBorder="1" applyAlignment="1">
      <alignment horizontal="right" shrinkToFit="1"/>
    </xf>
    <xf numFmtId="38" fontId="3" fillId="0" borderId="21" xfId="48" applyFont="1" applyFill="1" applyBorder="1" applyAlignment="1">
      <alignment horizontal="right" shrinkToFit="1"/>
    </xf>
    <xf numFmtId="38" fontId="3" fillId="0" borderId="0" xfId="48" applyFont="1" applyFill="1" applyBorder="1" applyAlignment="1">
      <alignment horizontal="right" shrinkToFit="1"/>
    </xf>
    <xf numFmtId="38" fontId="3" fillId="0" borderId="22" xfId="48" applyFont="1" applyFill="1" applyBorder="1" applyAlignment="1">
      <alignment horizontal="right" shrinkToFit="1"/>
    </xf>
    <xf numFmtId="38" fontId="3" fillId="0" borderId="0" xfId="48" applyNumberFormat="1" applyFont="1" applyFill="1" applyAlignment="1">
      <alignment horizontal="right" shrinkToFit="1"/>
    </xf>
    <xf numFmtId="38" fontId="3" fillId="0" borderId="0" xfId="48" applyNumberFormat="1" applyFont="1" applyFill="1" applyBorder="1" applyAlignment="1">
      <alignment horizontal="right" shrinkToFit="1"/>
    </xf>
    <xf numFmtId="38" fontId="3" fillId="0" borderId="24" xfId="48" applyFont="1" applyFill="1" applyBorder="1" applyAlignment="1">
      <alignment horizontal="right"/>
    </xf>
    <xf numFmtId="38" fontId="3" fillId="0" borderId="17" xfId="48" applyFont="1" applyFill="1" applyBorder="1" applyAlignment="1">
      <alignment horizontal="right"/>
    </xf>
    <xf numFmtId="177" fontId="3" fillId="0" borderId="17" xfId="48" applyNumberFormat="1" applyFont="1" applyFill="1" applyBorder="1" applyAlignment="1">
      <alignment horizontal="right"/>
    </xf>
    <xf numFmtId="178" fontId="3" fillId="0" borderId="17" xfId="48" applyNumberFormat="1" applyFont="1" applyFill="1" applyBorder="1" applyAlignment="1">
      <alignment horizontal="right"/>
    </xf>
    <xf numFmtId="38" fontId="3" fillId="0" borderId="16" xfId="48" applyFont="1" applyFill="1" applyBorder="1" applyAlignment="1">
      <alignment horizontal="right"/>
    </xf>
    <xf numFmtId="38" fontId="3" fillId="0" borderId="18" xfId="48" applyFont="1" applyFill="1" applyBorder="1" applyAlignment="1">
      <alignment horizontal="right"/>
    </xf>
    <xf numFmtId="179" fontId="3" fillId="0" borderId="17" xfId="48" applyNumberFormat="1" applyFont="1" applyFill="1" applyBorder="1" applyAlignment="1">
      <alignment horizontal="right"/>
    </xf>
    <xf numFmtId="38" fontId="3" fillId="0" borderId="17" xfId="48" applyNumberFormat="1" applyFont="1" applyFill="1" applyBorder="1" applyAlignment="1">
      <alignment horizontal="right"/>
    </xf>
    <xf numFmtId="38" fontId="3" fillId="0" borderId="0" xfId="48" applyFont="1" applyFill="1" applyAlignment="1">
      <alignment horizontal="right" vertical="center"/>
    </xf>
    <xf numFmtId="189" fontId="0" fillId="0" borderId="20" xfId="61" applyNumberFormat="1" applyFill="1" applyBorder="1">
      <alignment vertical="center"/>
      <protection/>
    </xf>
    <xf numFmtId="189" fontId="0" fillId="0" borderId="23" xfId="61" applyNumberFormat="1" applyFont="1" applyFill="1" applyBorder="1" applyAlignment="1">
      <alignment/>
      <protection/>
    </xf>
    <xf numFmtId="189" fontId="0" fillId="0" borderId="24" xfId="61" applyNumberFormat="1" applyFill="1" applyBorder="1">
      <alignment vertical="center"/>
      <protection/>
    </xf>
    <xf numFmtId="189" fontId="0" fillId="0" borderId="24" xfId="61" applyNumberFormat="1" applyFill="1" applyBorder="1" applyAlignment="1">
      <alignment/>
      <protection/>
    </xf>
    <xf numFmtId="38" fontId="3" fillId="0" borderId="0" xfId="48" applyFont="1" applyFill="1" applyBorder="1" applyAlignment="1">
      <alignment horizontal="distributed"/>
    </xf>
    <xf numFmtId="38" fontId="3" fillId="0" borderId="22" xfId="48" applyFont="1" applyFill="1" applyBorder="1" applyAlignment="1">
      <alignment horizontal="distributed"/>
    </xf>
    <xf numFmtId="38" fontId="4" fillId="0" borderId="0" xfId="48" applyFont="1" applyFill="1" applyAlignment="1">
      <alignment horizontal="center" vertical="center"/>
    </xf>
    <xf numFmtId="38" fontId="3" fillId="0" borderId="11" xfId="48" applyFont="1" applyFill="1" applyBorder="1" applyAlignment="1">
      <alignment horizontal="distributed"/>
    </xf>
    <xf numFmtId="38" fontId="3" fillId="0" borderId="12" xfId="48" applyFont="1" applyFill="1" applyBorder="1" applyAlignment="1">
      <alignment horizontal="distributed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24" xfId="48" applyFont="1" applyFill="1" applyBorder="1" applyAlignment="1">
      <alignment horizontal="distributed" vertical="center"/>
    </xf>
    <xf numFmtId="0" fontId="0" fillId="0" borderId="20" xfId="61" applyFill="1" applyBorder="1" applyAlignment="1">
      <alignment horizontal="center" vertical="center"/>
      <protection/>
    </xf>
    <xf numFmtId="0" fontId="0" fillId="0" borderId="24" xfId="61" applyFill="1" applyBorder="1" applyAlignment="1">
      <alignment horizontal="center" vertical="center"/>
      <protection/>
    </xf>
    <xf numFmtId="0" fontId="0" fillId="0" borderId="23" xfId="61" applyFill="1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/>
      <protection/>
    </xf>
    <xf numFmtId="0" fontId="0" fillId="0" borderId="16" xfId="61" applyFill="1" applyBorder="1" applyAlignment="1">
      <alignment horizontal="center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0" fillId="0" borderId="13" xfId="61" applyFill="1" applyBorder="1" applyAlignment="1">
      <alignment horizontal="center" vertical="center"/>
      <protection/>
    </xf>
    <xf numFmtId="0" fontId="0" fillId="0" borderId="14" xfId="61" applyFill="1" applyBorder="1" applyAlignment="1">
      <alignment horizontal="center" vertical="center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0" fillId="0" borderId="21" xfId="6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0" fillId="0" borderId="22" xfId="61" applyFill="1" applyBorder="1" applyAlignment="1">
      <alignment horizontal="center" vertical="center"/>
      <protection/>
    </xf>
    <xf numFmtId="0" fontId="0" fillId="0" borderId="17" xfId="61" applyFill="1" applyBorder="1" applyAlignment="1">
      <alignment horizontal="center" vertical="center"/>
      <protection/>
    </xf>
    <xf numFmtId="0" fontId="0" fillId="0" borderId="18" xfId="61" applyFill="1" applyBorder="1" applyAlignment="1">
      <alignment horizontal="center" vertical="center"/>
      <protection/>
    </xf>
    <xf numFmtId="0" fontId="0" fillId="0" borderId="0" xfId="61" applyFill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Font="1" applyFill="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C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6" customWidth="1"/>
    <col min="2" max="2" width="10.50390625" style="6" customWidth="1"/>
    <col min="3" max="3" width="10.00390625" style="6" customWidth="1"/>
    <col min="4" max="9" width="6.875" style="6" customWidth="1"/>
    <col min="10" max="10" width="8.75390625" style="6" customWidth="1"/>
    <col min="11" max="11" width="4.625" style="6" customWidth="1"/>
    <col min="12" max="12" width="7.50390625" style="6" customWidth="1"/>
    <col min="13" max="13" width="4.625" style="6" customWidth="1"/>
    <col min="14" max="15" width="6.875" style="6" customWidth="1"/>
    <col min="16" max="16" width="7.50390625" style="6" customWidth="1"/>
    <col min="17" max="17" width="4.625" style="6" customWidth="1"/>
    <col min="18" max="18" width="6.875" style="6" customWidth="1"/>
    <col min="19" max="19" width="4.625" style="6" customWidth="1"/>
    <col min="20" max="20" width="8.75390625" style="6" customWidth="1"/>
    <col min="21" max="21" width="4.625" style="6" customWidth="1"/>
    <col min="22" max="22" width="7.50390625" style="6" customWidth="1"/>
    <col min="23" max="23" width="4.625" style="6" customWidth="1"/>
    <col min="24" max="24" width="10.00390625" style="6" customWidth="1"/>
    <col min="25" max="26" width="8.125" style="6" customWidth="1"/>
    <col min="27" max="27" width="6.25390625" style="6" customWidth="1"/>
    <col min="28" max="28" width="1.875" style="6" customWidth="1"/>
    <col min="29" max="29" width="9.375" style="6" customWidth="1"/>
    <col min="30" max="16384" width="9.00390625" style="89" customWidth="1"/>
  </cols>
  <sheetData>
    <row r="1" spans="2:7" ht="17.25">
      <c r="B1" s="88" t="s">
        <v>174</v>
      </c>
      <c r="E1" s="151" t="s">
        <v>192</v>
      </c>
      <c r="F1" s="151"/>
      <c r="G1" s="151"/>
    </row>
    <row r="2" ht="17.25">
      <c r="B2" s="88"/>
    </row>
    <row r="3" spans="2:27" ht="14.25">
      <c r="B3" s="90" t="s">
        <v>193</v>
      </c>
      <c r="AA3" s="6" t="s">
        <v>175</v>
      </c>
    </row>
    <row r="4" ht="5.25" customHeight="1">
      <c r="B4" s="90"/>
    </row>
    <row r="5" spans="1:29" ht="13.5">
      <c r="A5" s="154" t="s">
        <v>8</v>
      </c>
      <c r="B5" s="155"/>
      <c r="C5" s="91" t="s">
        <v>176</v>
      </c>
      <c r="D5" s="160" t="s">
        <v>9</v>
      </c>
      <c r="E5" s="161"/>
      <c r="F5" s="161"/>
      <c r="G5" s="161"/>
      <c r="H5" s="161"/>
      <c r="I5" s="161"/>
      <c r="J5" s="161"/>
      <c r="K5" s="161"/>
      <c r="L5" s="161"/>
      <c r="M5" s="162"/>
      <c r="N5" s="160" t="s">
        <v>10</v>
      </c>
      <c r="O5" s="163"/>
      <c r="P5" s="163"/>
      <c r="Q5" s="163"/>
      <c r="R5" s="163"/>
      <c r="S5" s="164"/>
      <c r="T5" s="92" t="s">
        <v>11</v>
      </c>
      <c r="U5" s="93"/>
      <c r="V5" s="92" t="s">
        <v>11</v>
      </c>
      <c r="W5" s="93"/>
      <c r="X5" s="94" t="s">
        <v>176</v>
      </c>
      <c r="Y5" s="94" t="s">
        <v>12</v>
      </c>
      <c r="Z5" s="95" t="str">
        <f>X7</f>
        <v>H31.1.1</v>
      </c>
      <c r="AA5" s="96" t="s">
        <v>177</v>
      </c>
      <c r="AB5" s="165" t="s">
        <v>8</v>
      </c>
      <c r="AC5" s="154"/>
    </row>
    <row r="6" spans="1:29" ht="13.5">
      <c r="A6" s="156"/>
      <c r="B6" s="157"/>
      <c r="C6" s="97" t="s">
        <v>178</v>
      </c>
      <c r="D6" s="160" t="s">
        <v>13</v>
      </c>
      <c r="E6" s="161"/>
      <c r="F6" s="162"/>
      <c r="G6" s="160" t="s">
        <v>14</v>
      </c>
      <c r="H6" s="161"/>
      <c r="I6" s="162"/>
      <c r="J6" s="92" t="s">
        <v>15</v>
      </c>
      <c r="K6" s="93"/>
      <c r="L6" s="92" t="s">
        <v>15</v>
      </c>
      <c r="M6" s="93"/>
      <c r="N6" s="168" t="s">
        <v>16</v>
      </c>
      <c r="O6" s="168" t="s">
        <v>17</v>
      </c>
      <c r="P6" s="92" t="s">
        <v>18</v>
      </c>
      <c r="Q6" s="93"/>
      <c r="R6" s="92" t="s">
        <v>18</v>
      </c>
      <c r="S6" s="93"/>
      <c r="T6" s="98"/>
      <c r="U6" s="99"/>
      <c r="V6" s="98"/>
      <c r="W6" s="99"/>
      <c r="X6" s="100" t="s">
        <v>179</v>
      </c>
      <c r="Y6" s="100" t="s">
        <v>19</v>
      </c>
      <c r="Z6" s="101" t="s">
        <v>180</v>
      </c>
      <c r="AA6" s="101" t="s">
        <v>181</v>
      </c>
      <c r="AB6" s="166"/>
      <c r="AC6" s="156"/>
    </row>
    <row r="7" spans="1:29" ht="13.5">
      <c r="A7" s="158"/>
      <c r="B7" s="159"/>
      <c r="C7" s="102" t="s">
        <v>182</v>
      </c>
      <c r="D7" s="103" t="s">
        <v>20</v>
      </c>
      <c r="E7" s="103" t="s">
        <v>21</v>
      </c>
      <c r="F7" s="103" t="s">
        <v>22</v>
      </c>
      <c r="G7" s="103" t="s">
        <v>20</v>
      </c>
      <c r="H7" s="103" t="s">
        <v>21</v>
      </c>
      <c r="I7" s="103" t="s">
        <v>23</v>
      </c>
      <c r="J7" s="104" t="s">
        <v>24</v>
      </c>
      <c r="K7" s="105" t="s">
        <v>25</v>
      </c>
      <c r="L7" s="104" t="s">
        <v>26</v>
      </c>
      <c r="M7" s="105" t="s">
        <v>25</v>
      </c>
      <c r="N7" s="169"/>
      <c r="O7" s="169"/>
      <c r="P7" s="104" t="s">
        <v>198</v>
      </c>
      <c r="Q7" s="105" t="s">
        <v>25</v>
      </c>
      <c r="R7" s="104" t="s">
        <v>26</v>
      </c>
      <c r="S7" s="105" t="s">
        <v>25</v>
      </c>
      <c r="T7" s="104" t="s">
        <v>24</v>
      </c>
      <c r="U7" s="105" t="s">
        <v>25</v>
      </c>
      <c r="V7" s="104" t="s">
        <v>27</v>
      </c>
      <c r="W7" s="105" t="s">
        <v>25</v>
      </c>
      <c r="X7" s="107" t="s">
        <v>194</v>
      </c>
      <c r="Y7" s="108" t="s">
        <v>183</v>
      </c>
      <c r="Z7" s="106" t="s">
        <v>28</v>
      </c>
      <c r="AA7" s="106" t="s">
        <v>184</v>
      </c>
      <c r="AB7" s="167"/>
      <c r="AC7" s="158"/>
    </row>
    <row r="8" spans="1:29" s="1" customFormat="1" ht="13.5">
      <c r="A8" s="152" t="s">
        <v>29</v>
      </c>
      <c r="B8" s="153"/>
      <c r="C8" s="122">
        <v>1351249</v>
      </c>
      <c r="D8" s="123">
        <v>22241</v>
      </c>
      <c r="E8" s="123">
        <v>27710</v>
      </c>
      <c r="F8" s="123">
        <v>49951</v>
      </c>
      <c r="G8" s="123">
        <v>22259</v>
      </c>
      <c r="H8" s="123">
        <v>33748</v>
      </c>
      <c r="I8" s="123">
        <v>56007</v>
      </c>
      <c r="J8" s="119">
        <f>F8-I8</f>
        <v>-6056</v>
      </c>
      <c r="K8" s="123"/>
      <c r="L8" s="121">
        <f>J8/C8*100</f>
        <v>-0.44817794499755415</v>
      </c>
      <c r="M8" s="123"/>
      <c r="N8" s="124">
        <v>10182</v>
      </c>
      <c r="O8" s="125">
        <v>17713</v>
      </c>
      <c r="P8" s="126">
        <f>N8-O8</f>
        <v>-7531</v>
      </c>
      <c r="Q8" s="125"/>
      <c r="R8" s="127">
        <f>P8/C8*100</f>
        <v>-0.5573362126447456</v>
      </c>
      <c r="S8" s="128"/>
      <c r="T8" s="119">
        <f>J8+P8</f>
        <v>-13587</v>
      </c>
      <c r="U8" s="123"/>
      <c r="V8" s="121">
        <f>T8/C8*100</f>
        <v>-1.0055141576423</v>
      </c>
      <c r="W8" s="123"/>
      <c r="X8" s="122">
        <f>C8+T8</f>
        <v>1337662</v>
      </c>
      <c r="Y8" s="129">
        <f>X8/$X$8*100</f>
        <v>100</v>
      </c>
      <c r="Z8" s="123">
        <v>561220</v>
      </c>
      <c r="AA8" s="129">
        <f>X8/Z8</f>
        <v>2.383489540643598</v>
      </c>
      <c r="AB8" s="109" t="s">
        <v>185</v>
      </c>
      <c r="AC8" s="110"/>
    </row>
    <row r="9" spans="1:29" s="1" customFormat="1" ht="13.5">
      <c r="A9" s="149" t="s">
        <v>30</v>
      </c>
      <c r="B9" s="150"/>
      <c r="C9" s="130">
        <v>1207703</v>
      </c>
      <c r="D9" s="123">
        <v>18370</v>
      </c>
      <c r="E9" s="123">
        <v>25343</v>
      </c>
      <c r="F9" s="123">
        <v>43713</v>
      </c>
      <c r="G9" s="123">
        <v>18248</v>
      </c>
      <c r="H9" s="123">
        <v>30712</v>
      </c>
      <c r="I9" s="123">
        <v>48960</v>
      </c>
      <c r="J9" s="119">
        <f aca="true" t="shared" si="0" ref="J9:J35">F9-I9</f>
        <v>-5247</v>
      </c>
      <c r="K9" s="123"/>
      <c r="L9" s="121">
        <f aca="true" t="shared" si="1" ref="L9:L35">J9/C9*100</f>
        <v>-0.4344611216499421</v>
      </c>
      <c r="M9" s="123"/>
      <c r="N9" s="131">
        <v>9018</v>
      </c>
      <c r="O9" s="132">
        <v>16098</v>
      </c>
      <c r="P9" s="120">
        <f aca="true" t="shared" si="2" ref="P9:P35">N9-O9</f>
        <v>-7080</v>
      </c>
      <c r="Q9" s="132"/>
      <c r="R9" s="114">
        <f aca="true" t="shared" si="3" ref="R9:R35">P9/C9*100</f>
        <v>-0.58623684796676</v>
      </c>
      <c r="S9" s="133"/>
      <c r="T9" s="119">
        <f aca="true" t="shared" si="4" ref="T9:T35">J9+P9</f>
        <v>-12327</v>
      </c>
      <c r="U9" s="123"/>
      <c r="V9" s="121">
        <f aca="true" t="shared" si="5" ref="V9:V35">T9/C9*100</f>
        <v>-1.0206979696167022</v>
      </c>
      <c r="W9" s="132"/>
      <c r="X9" s="130">
        <f aca="true" t="shared" si="6" ref="X9:X35">C9+T9</f>
        <v>1195376</v>
      </c>
      <c r="Y9" s="129">
        <f aca="true" t="shared" si="7" ref="Y9:Y35">X9/$X$8*100</f>
        <v>89.36308275184614</v>
      </c>
      <c r="Z9" s="123">
        <v>505619</v>
      </c>
      <c r="AA9" s="129">
        <f aca="true" t="shared" si="8" ref="AA9:AA35">X9/Z9</f>
        <v>2.364183307984866</v>
      </c>
      <c r="AB9" s="112" t="s">
        <v>186</v>
      </c>
      <c r="AC9" s="113"/>
    </row>
    <row r="10" spans="1:29" s="1" customFormat="1" ht="13.5">
      <c r="A10" s="149" t="s">
        <v>31</v>
      </c>
      <c r="B10" s="150"/>
      <c r="C10" s="130">
        <v>143546</v>
      </c>
      <c r="D10" s="123">
        <v>3871</v>
      </c>
      <c r="E10" s="123">
        <v>2367</v>
      </c>
      <c r="F10" s="123">
        <v>6238</v>
      </c>
      <c r="G10" s="123">
        <v>4011</v>
      </c>
      <c r="H10" s="123">
        <v>3036</v>
      </c>
      <c r="I10" s="123">
        <v>7047</v>
      </c>
      <c r="J10" s="119">
        <f t="shared" si="0"/>
        <v>-809</v>
      </c>
      <c r="K10" s="123"/>
      <c r="L10" s="121">
        <f t="shared" si="1"/>
        <v>-0.563582405640004</v>
      </c>
      <c r="M10" s="123"/>
      <c r="N10" s="131">
        <v>1164</v>
      </c>
      <c r="O10" s="132">
        <v>1615</v>
      </c>
      <c r="P10" s="120">
        <f t="shared" si="2"/>
        <v>-451</v>
      </c>
      <c r="Q10" s="132"/>
      <c r="R10" s="114">
        <f t="shared" si="3"/>
        <v>-0.31418499993033594</v>
      </c>
      <c r="S10" s="133"/>
      <c r="T10" s="119">
        <f t="shared" si="4"/>
        <v>-1260</v>
      </c>
      <c r="U10" s="123"/>
      <c r="V10" s="121">
        <f t="shared" si="5"/>
        <v>-0.8777674055703397</v>
      </c>
      <c r="W10" s="123"/>
      <c r="X10" s="130">
        <f t="shared" si="6"/>
        <v>142286</v>
      </c>
      <c r="Y10" s="129">
        <f t="shared" si="7"/>
        <v>10.636917248153868</v>
      </c>
      <c r="Z10" s="123">
        <v>55601</v>
      </c>
      <c r="AA10" s="129">
        <f t="shared" si="8"/>
        <v>2.5590546932609124</v>
      </c>
      <c r="AB10" s="112" t="s">
        <v>187</v>
      </c>
      <c r="AC10" s="113"/>
    </row>
    <row r="11" spans="1:29" s="1" customFormat="1" ht="27" customHeight="1">
      <c r="A11" s="113"/>
      <c r="B11" s="111" t="s">
        <v>32</v>
      </c>
      <c r="C11" s="130">
        <v>420671</v>
      </c>
      <c r="D11" s="123">
        <v>4975</v>
      </c>
      <c r="E11" s="123">
        <v>8175</v>
      </c>
      <c r="F11" s="123">
        <v>13150</v>
      </c>
      <c r="G11" s="123">
        <v>4901</v>
      </c>
      <c r="H11" s="123">
        <v>10913</v>
      </c>
      <c r="I11" s="123">
        <v>15814</v>
      </c>
      <c r="J11" s="119">
        <f t="shared" si="0"/>
        <v>-2664</v>
      </c>
      <c r="K11" s="123">
        <f aca="true" t="shared" si="9" ref="K11:K23">RANK(J11,社会増減,0)</f>
        <v>21</v>
      </c>
      <c r="L11" s="121">
        <f t="shared" si="1"/>
        <v>-0.6332739837069824</v>
      </c>
      <c r="M11" s="123">
        <f aca="true" t="shared" si="10" ref="M11:M23">RANK(L11,社会増減率,0)</f>
        <v>13</v>
      </c>
      <c r="N11" s="131">
        <v>2999</v>
      </c>
      <c r="O11" s="132">
        <v>5167</v>
      </c>
      <c r="P11" s="120">
        <f t="shared" si="2"/>
        <v>-2168</v>
      </c>
      <c r="Q11" s="132">
        <f aca="true" t="shared" si="11" ref="Q11:Q23">RANK(P11,自然増減,0)</f>
        <v>21</v>
      </c>
      <c r="R11" s="114">
        <f t="shared" si="3"/>
        <v>-0.5153671158696463</v>
      </c>
      <c r="S11" s="133">
        <f aca="true" t="shared" si="12" ref="S11:S23">RANK(R11,自然増減率,0)</f>
        <v>8</v>
      </c>
      <c r="T11" s="119">
        <f t="shared" si="4"/>
        <v>-4832</v>
      </c>
      <c r="U11" s="123">
        <f aca="true" t="shared" si="13" ref="U11:U23">RANK(T11,人口増減,0)</f>
        <v>21</v>
      </c>
      <c r="V11" s="121">
        <f t="shared" si="5"/>
        <v>-1.1486410995766287</v>
      </c>
      <c r="W11" s="123">
        <f aca="true" t="shared" si="14" ref="W11:W23">RANK(V11,人口増減率,0)</f>
        <v>9</v>
      </c>
      <c r="X11" s="130">
        <f t="shared" si="6"/>
        <v>415839</v>
      </c>
      <c r="Y11" s="129">
        <f t="shared" si="7"/>
        <v>31.087001051087643</v>
      </c>
      <c r="Z11" s="134">
        <v>187459</v>
      </c>
      <c r="AA11" s="129">
        <f t="shared" si="8"/>
        <v>2.2182930667505962</v>
      </c>
      <c r="AB11" s="112"/>
      <c r="AC11" s="113" t="s">
        <v>32</v>
      </c>
    </row>
    <row r="12" spans="1:29" s="1" customFormat="1" ht="13.5">
      <c r="A12" s="113"/>
      <c r="B12" s="111" t="s">
        <v>33</v>
      </c>
      <c r="C12" s="130">
        <v>251288</v>
      </c>
      <c r="D12" s="123">
        <v>3248</v>
      </c>
      <c r="E12" s="123">
        <v>6540</v>
      </c>
      <c r="F12" s="123">
        <v>9788</v>
      </c>
      <c r="G12" s="123">
        <v>3311</v>
      </c>
      <c r="H12" s="123">
        <v>7187</v>
      </c>
      <c r="I12" s="123">
        <v>10498</v>
      </c>
      <c r="J12" s="119">
        <f t="shared" si="0"/>
        <v>-710</v>
      </c>
      <c r="K12" s="123">
        <f t="shared" si="9"/>
        <v>20</v>
      </c>
      <c r="L12" s="121">
        <f t="shared" si="1"/>
        <v>-0.28254433160357834</v>
      </c>
      <c r="M12" s="123">
        <f t="shared" si="10"/>
        <v>5</v>
      </c>
      <c r="N12" s="131">
        <v>2013</v>
      </c>
      <c r="O12" s="132">
        <v>3328</v>
      </c>
      <c r="P12" s="120">
        <f t="shared" si="2"/>
        <v>-1315</v>
      </c>
      <c r="Q12" s="132">
        <f t="shared" si="11"/>
        <v>20</v>
      </c>
      <c r="R12" s="114">
        <f t="shared" si="3"/>
        <v>-0.5233039381108529</v>
      </c>
      <c r="S12" s="133">
        <f t="shared" si="12"/>
        <v>9</v>
      </c>
      <c r="T12" s="119">
        <f t="shared" si="4"/>
        <v>-2025</v>
      </c>
      <c r="U12" s="123">
        <f t="shared" si="13"/>
        <v>20</v>
      </c>
      <c r="V12" s="121">
        <f t="shared" si="5"/>
        <v>-0.8058482697144314</v>
      </c>
      <c r="W12" s="123">
        <f t="shared" si="14"/>
        <v>6</v>
      </c>
      <c r="X12" s="130">
        <f t="shared" si="6"/>
        <v>249263</v>
      </c>
      <c r="Y12" s="129">
        <f t="shared" si="7"/>
        <v>18.634228975630617</v>
      </c>
      <c r="Z12" s="134">
        <v>105490</v>
      </c>
      <c r="AA12" s="129">
        <f t="shared" si="8"/>
        <v>2.362906436629064</v>
      </c>
      <c r="AB12" s="112"/>
      <c r="AC12" s="113" t="s">
        <v>33</v>
      </c>
    </row>
    <row r="13" spans="1:29" s="1" customFormat="1" ht="13.5">
      <c r="A13" s="113"/>
      <c r="B13" s="111" t="s">
        <v>34</v>
      </c>
      <c r="C13" s="130">
        <v>44470</v>
      </c>
      <c r="D13" s="123">
        <v>780</v>
      </c>
      <c r="E13" s="123">
        <v>629</v>
      </c>
      <c r="F13" s="123">
        <v>1409</v>
      </c>
      <c r="G13" s="123">
        <v>787</v>
      </c>
      <c r="H13" s="123">
        <v>846</v>
      </c>
      <c r="I13" s="123">
        <v>1633</v>
      </c>
      <c r="J13" s="119">
        <f t="shared" si="0"/>
        <v>-224</v>
      </c>
      <c r="K13" s="123">
        <f t="shared" si="9"/>
        <v>15</v>
      </c>
      <c r="L13" s="121">
        <f t="shared" si="1"/>
        <v>-0.50371036653924</v>
      </c>
      <c r="M13" s="123">
        <f t="shared" si="10"/>
        <v>10</v>
      </c>
      <c r="N13" s="131">
        <v>326</v>
      </c>
      <c r="O13" s="132">
        <v>652</v>
      </c>
      <c r="P13" s="120">
        <f t="shared" si="2"/>
        <v>-326</v>
      </c>
      <c r="Q13" s="132">
        <f t="shared" si="11"/>
        <v>14</v>
      </c>
      <c r="R13" s="114">
        <f t="shared" si="3"/>
        <v>-0.7330784798740725</v>
      </c>
      <c r="S13" s="133">
        <f t="shared" si="12"/>
        <v>10</v>
      </c>
      <c r="T13" s="119">
        <f t="shared" si="4"/>
        <v>-550</v>
      </c>
      <c r="U13" s="123">
        <f t="shared" si="13"/>
        <v>14</v>
      </c>
      <c r="V13" s="121">
        <f t="shared" si="5"/>
        <v>-1.2367888464133123</v>
      </c>
      <c r="W13" s="123">
        <f t="shared" si="14"/>
        <v>10</v>
      </c>
      <c r="X13" s="130">
        <f t="shared" si="6"/>
        <v>43920</v>
      </c>
      <c r="Y13" s="129">
        <f t="shared" si="7"/>
        <v>3.283340634629675</v>
      </c>
      <c r="Z13" s="134">
        <v>17292</v>
      </c>
      <c r="AA13" s="129">
        <f t="shared" si="8"/>
        <v>2.5399028452463566</v>
      </c>
      <c r="AB13" s="112"/>
      <c r="AC13" s="113" t="s">
        <v>34</v>
      </c>
    </row>
    <row r="14" spans="1:29" s="1" customFormat="1" ht="13.5">
      <c r="A14" s="113"/>
      <c r="B14" s="111" t="s">
        <v>35</v>
      </c>
      <c r="C14" s="130">
        <v>136382</v>
      </c>
      <c r="D14" s="123">
        <v>2748</v>
      </c>
      <c r="E14" s="123">
        <v>2900</v>
      </c>
      <c r="F14" s="123">
        <v>5648</v>
      </c>
      <c r="G14" s="123">
        <v>2823</v>
      </c>
      <c r="H14" s="123">
        <v>3421</v>
      </c>
      <c r="I14" s="123">
        <v>6244</v>
      </c>
      <c r="J14" s="119">
        <f t="shared" si="0"/>
        <v>-596</v>
      </c>
      <c r="K14" s="123">
        <f t="shared" si="9"/>
        <v>19</v>
      </c>
      <c r="L14" s="121">
        <f t="shared" si="1"/>
        <v>-0.43700781628074087</v>
      </c>
      <c r="M14" s="123">
        <f t="shared" si="10"/>
        <v>7</v>
      </c>
      <c r="N14" s="131">
        <v>1047</v>
      </c>
      <c r="O14" s="132">
        <v>1556</v>
      </c>
      <c r="P14" s="120">
        <f t="shared" si="2"/>
        <v>-509</v>
      </c>
      <c r="Q14" s="132">
        <f t="shared" si="11"/>
        <v>18</v>
      </c>
      <c r="R14" s="114">
        <f t="shared" si="3"/>
        <v>-0.3732164068572099</v>
      </c>
      <c r="S14" s="133">
        <f t="shared" si="12"/>
        <v>6</v>
      </c>
      <c r="T14" s="119">
        <f t="shared" si="4"/>
        <v>-1105</v>
      </c>
      <c r="U14" s="123">
        <f t="shared" si="13"/>
        <v>19</v>
      </c>
      <c r="V14" s="121">
        <f t="shared" si="5"/>
        <v>-0.8102242231379508</v>
      </c>
      <c r="W14" s="123">
        <f t="shared" si="14"/>
        <v>7</v>
      </c>
      <c r="X14" s="130">
        <f t="shared" si="6"/>
        <v>135277</v>
      </c>
      <c r="Y14" s="129">
        <f t="shared" si="7"/>
        <v>10.11294332948084</v>
      </c>
      <c r="Z14" s="134">
        <v>52594</v>
      </c>
      <c r="AA14" s="129">
        <f t="shared" si="8"/>
        <v>2.572099479028026</v>
      </c>
      <c r="AB14" s="112"/>
      <c r="AC14" s="113" t="s">
        <v>35</v>
      </c>
    </row>
    <row r="15" spans="1:29" s="1" customFormat="1" ht="13.5">
      <c r="A15" s="113"/>
      <c r="B15" s="111" t="s">
        <v>36</v>
      </c>
      <c r="C15" s="130">
        <v>93987</v>
      </c>
      <c r="D15" s="123">
        <v>2522</v>
      </c>
      <c r="E15" s="123">
        <v>2524</v>
      </c>
      <c r="F15" s="123">
        <v>5046</v>
      </c>
      <c r="G15" s="123">
        <v>1733</v>
      </c>
      <c r="H15" s="123">
        <v>2842</v>
      </c>
      <c r="I15" s="123">
        <v>4575</v>
      </c>
      <c r="J15" s="119">
        <f t="shared" si="0"/>
        <v>471</v>
      </c>
      <c r="K15" s="123">
        <f t="shared" si="9"/>
        <v>1</v>
      </c>
      <c r="L15" s="121">
        <f t="shared" si="1"/>
        <v>0.5011331354336238</v>
      </c>
      <c r="M15" s="123">
        <f t="shared" si="10"/>
        <v>2</v>
      </c>
      <c r="N15" s="131">
        <v>989</v>
      </c>
      <c r="O15" s="132">
        <v>922</v>
      </c>
      <c r="P15" s="120">
        <f t="shared" si="2"/>
        <v>67</v>
      </c>
      <c r="Q15" s="132">
        <f t="shared" si="11"/>
        <v>1</v>
      </c>
      <c r="R15" s="114">
        <f t="shared" si="3"/>
        <v>0.07128645450966622</v>
      </c>
      <c r="S15" s="133">
        <f t="shared" si="12"/>
        <v>2</v>
      </c>
      <c r="T15" s="119">
        <f t="shared" si="4"/>
        <v>538</v>
      </c>
      <c r="U15" s="123">
        <f t="shared" si="13"/>
        <v>1</v>
      </c>
      <c r="V15" s="121">
        <f t="shared" si="5"/>
        <v>0.57241958994329</v>
      </c>
      <c r="W15" s="123">
        <f t="shared" si="14"/>
        <v>2</v>
      </c>
      <c r="X15" s="130">
        <f t="shared" si="6"/>
        <v>94525</v>
      </c>
      <c r="Y15" s="129">
        <f t="shared" si="7"/>
        <v>7.066433822594946</v>
      </c>
      <c r="Z15" s="134">
        <v>38076</v>
      </c>
      <c r="AA15" s="129">
        <f t="shared" si="8"/>
        <v>2.4825349301397206</v>
      </c>
      <c r="AB15" s="112"/>
      <c r="AC15" s="113" t="s">
        <v>36</v>
      </c>
    </row>
    <row r="16" spans="1:29" s="1" customFormat="1" ht="13.5">
      <c r="A16" s="113"/>
      <c r="B16" s="111" t="s">
        <v>37</v>
      </c>
      <c r="C16" s="130">
        <v>30717</v>
      </c>
      <c r="D16" s="123">
        <v>451</v>
      </c>
      <c r="E16" s="123">
        <v>463</v>
      </c>
      <c r="F16" s="123">
        <v>914</v>
      </c>
      <c r="G16" s="123">
        <v>566</v>
      </c>
      <c r="H16" s="123">
        <v>545</v>
      </c>
      <c r="I16" s="123">
        <v>1111</v>
      </c>
      <c r="J16" s="119">
        <f t="shared" si="0"/>
        <v>-197</v>
      </c>
      <c r="K16" s="123">
        <f t="shared" si="9"/>
        <v>14</v>
      </c>
      <c r="L16" s="121">
        <f t="shared" si="1"/>
        <v>-0.6413386723963929</v>
      </c>
      <c r="M16" s="123">
        <f t="shared" si="10"/>
        <v>14</v>
      </c>
      <c r="N16" s="131">
        <v>204</v>
      </c>
      <c r="O16" s="132">
        <v>593</v>
      </c>
      <c r="P16" s="120">
        <f t="shared" si="2"/>
        <v>-389</v>
      </c>
      <c r="Q16" s="132">
        <f t="shared" si="11"/>
        <v>15</v>
      </c>
      <c r="R16" s="114">
        <f t="shared" si="3"/>
        <v>-1.2663997135136895</v>
      </c>
      <c r="S16" s="133">
        <f t="shared" si="12"/>
        <v>19</v>
      </c>
      <c r="T16" s="119">
        <f t="shared" si="4"/>
        <v>-586</v>
      </c>
      <c r="U16" s="123">
        <f t="shared" si="13"/>
        <v>16</v>
      </c>
      <c r="V16" s="121">
        <f t="shared" si="5"/>
        <v>-1.9077383859100825</v>
      </c>
      <c r="W16" s="123">
        <f t="shared" si="14"/>
        <v>17</v>
      </c>
      <c r="X16" s="130">
        <f t="shared" si="6"/>
        <v>30131</v>
      </c>
      <c r="Y16" s="129">
        <f t="shared" si="7"/>
        <v>2.2525122190807547</v>
      </c>
      <c r="Z16" s="134">
        <v>12155</v>
      </c>
      <c r="AA16" s="129">
        <f t="shared" si="8"/>
        <v>2.47889757301522</v>
      </c>
      <c r="AB16" s="112"/>
      <c r="AC16" s="113" t="s">
        <v>37</v>
      </c>
    </row>
    <row r="17" spans="1:29" s="1" customFormat="1" ht="13.5">
      <c r="A17" s="113"/>
      <c r="B17" s="111" t="s">
        <v>38</v>
      </c>
      <c r="C17" s="130">
        <v>22535</v>
      </c>
      <c r="D17" s="123">
        <v>266</v>
      </c>
      <c r="E17" s="123">
        <v>454</v>
      </c>
      <c r="F17" s="123">
        <v>720</v>
      </c>
      <c r="G17" s="123">
        <v>312</v>
      </c>
      <c r="H17" s="123">
        <v>530</v>
      </c>
      <c r="I17" s="123">
        <v>842</v>
      </c>
      <c r="J17" s="119">
        <f t="shared" si="0"/>
        <v>-122</v>
      </c>
      <c r="K17" s="123">
        <f t="shared" si="9"/>
        <v>7</v>
      </c>
      <c r="L17" s="121">
        <f t="shared" si="1"/>
        <v>-0.5413800754382072</v>
      </c>
      <c r="M17" s="123">
        <f t="shared" si="10"/>
        <v>12</v>
      </c>
      <c r="N17" s="131">
        <v>139</v>
      </c>
      <c r="O17" s="132">
        <v>376</v>
      </c>
      <c r="P17" s="120">
        <f t="shared" si="2"/>
        <v>-237</v>
      </c>
      <c r="Q17" s="132">
        <f t="shared" si="11"/>
        <v>9</v>
      </c>
      <c r="R17" s="114">
        <f t="shared" si="3"/>
        <v>-1.0516973596627468</v>
      </c>
      <c r="S17" s="133">
        <f t="shared" si="12"/>
        <v>14</v>
      </c>
      <c r="T17" s="119">
        <f t="shared" si="4"/>
        <v>-359</v>
      </c>
      <c r="U17" s="123">
        <f t="shared" si="13"/>
        <v>8</v>
      </c>
      <c r="V17" s="121">
        <f t="shared" si="5"/>
        <v>-1.593077435100954</v>
      </c>
      <c r="W17" s="123">
        <f t="shared" si="14"/>
        <v>14</v>
      </c>
      <c r="X17" s="130">
        <f t="shared" si="6"/>
        <v>22176</v>
      </c>
      <c r="Y17" s="129">
        <f t="shared" si="7"/>
        <v>1.6578178942064588</v>
      </c>
      <c r="Z17" s="134">
        <v>8997</v>
      </c>
      <c r="AA17" s="129">
        <f t="shared" si="8"/>
        <v>2.464821607202401</v>
      </c>
      <c r="AB17" s="112"/>
      <c r="AC17" s="113" t="s">
        <v>38</v>
      </c>
    </row>
    <row r="18" spans="1:29" s="1" customFormat="1" ht="13.5">
      <c r="A18" s="113"/>
      <c r="B18" s="111" t="s">
        <v>39</v>
      </c>
      <c r="C18" s="130">
        <v>30271</v>
      </c>
      <c r="D18" s="123">
        <v>494</v>
      </c>
      <c r="E18" s="123">
        <v>868</v>
      </c>
      <c r="F18" s="123">
        <v>1362</v>
      </c>
      <c r="G18" s="123">
        <v>504</v>
      </c>
      <c r="H18" s="123">
        <v>1012</v>
      </c>
      <c r="I18" s="123">
        <v>1516</v>
      </c>
      <c r="J18" s="119">
        <f t="shared" si="0"/>
        <v>-154</v>
      </c>
      <c r="K18" s="123">
        <f t="shared" si="9"/>
        <v>9</v>
      </c>
      <c r="L18" s="121">
        <f t="shared" si="1"/>
        <v>-0.5087377357867265</v>
      </c>
      <c r="M18" s="123">
        <f t="shared" si="10"/>
        <v>11</v>
      </c>
      <c r="N18" s="131">
        <v>193</v>
      </c>
      <c r="O18" s="132">
        <v>448</v>
      </c>
      <c r="P18" s="120">
        <f t="shared" si="2"/>
        <v>-255</v>
      </c>
      <c r="Q18" s="132">
        <f t="shared" si="11"/>
        <v>10</v>
      </c>
      <c r="R18" s="114">
        <f t="shared" si="3"/>
        <v>-0.8423904066598394</v>
      </c>
      <c r="S18" s="133">
        <f t="shared" si="12"/>
        <v>11</v>
      </c>
      <c r="T18" s="119">
        <f t="shared" si="4"/>
        <v>-409</v>
      </c>
      <c r="U18" s="123">
        <f t="shared" si="13"/>
        <v>11</v>
      </c>
      <c r="V18" s="121">
        <f t="shared" si="5"/>
        <v>-1.351128142446566</v>
      </c>
      <c r="W18" s="123">
        <f t="shared" si="14"/>
        <v>12</v>
      </c>
      <c r="X18" s="130">
        <f t="shared" si="6"/>
        <v>29862</v>
      </c>
      <c r="Y18" s="129">
        <f t="shared" si="7"/>
        <v>2.2324025052666516</v>
      </c>
      <c r="Z18" s="134">
        <v>13256</v>
      </c>
      <c r="AA18" s="129">
        <f t="shared" si="8"/>
        <v>2.2527157513578757</v>
      </c>
      <c r="AB18" s="112"/>
      <c r="AC18" s="113" t="s">
        <v>39</v>
      </c>
    </row>
    <row r="19" spans="1:29" s="1" customFormat="1" ht="13.5">
      <c r="A19" s="113"/>
      <c r="B19" s="111" t="s">
        <v>40</v>
      </c>
      <c r="C19" s="130">
        <v>26187</v>
      </c>
      <c r="D19" s="123">
        <v>308</v>
      </c>
      <c r="E19" s="123">
        <v>482</v>
      </c>
      <c r="F19" s="123">
        <v>790</v>
      </c>
      <c r="G19" s="123">
        <v>337</v>
      </c>
      <c r="H19" s="123">
        <v>577</v>
      </c>
      <c r="I19" s="123">
        <v>914</v>
      </c>
      <c r="J19" s="119">
        <f t="shared" si="0"/>
        <v>-124</v>
      </c>
      <c r="K19" s="123">
        <f t="shared" si="9"/>
        <v>8</v>
      </c>
      <c r="L19" s="121">
        <f t="shared" si="1"/>
        <v>-0.4735173941268569</v>
      </c>
      <c r="M19" s="123">
        <f t="shared" si="10"/>
        <v>9</v>
      </c>
      <c r="N19" s="131">
        <v>184</v>
      </c>
      <c r="O19" s="132">
        <v>441</v>
      </c>
      <c r="P19" s="120">
        <f t="shared" si="2"/>
        <v>-257</v>
      </c>
      <c r="Q19" s="132">
        <f t="shared" si="11"/>
        <v>12</v>
      </c>
      <c r="R19" s="114">
        <f t="shared" si="3"/>
        <v>-0.9814029862145339</v>
      </c>
      <c r="S19" s="133">
        <f t="shared" si="12"/>
        <v>13</v>
      </c>
      <c r="T19" s="119">
        <f t="shared" si="4"/>
        <v>-381</v>
      </c>
      <c r="U19" s="123">
        <f t="shared" si="13"/>
        <v>9</v>
      </c>
      <c r="V19" s="121">
        <f t="shared" si="5"/>
        <v>-1.4549203803413908</v>
      </c>
      <c r="W19" s="123">
        <f t="shared" si="14"/>
        <v>13</v>
      </c>
      <c r="X19" s="130">
        <f t="shared" si="6"/>
        <v>25806</v>
      </c>
      <c r="Y19" s="129">
        <f t="shared" si="7"/>
        <v>1.9291868947462063</v>
      </c>
      <c r="Z19" s="134">
        <v>10014</v>
      </c>
      <c r="AA19" s="129">
        <f t="shared" si="8"/>
        <v>2.5769922109047334</v>
      </c>
      <c r="AB19" s="112"/>
      <c r="AC19" s="113" t="s">
        <v>40</v>
      </c>
    </row>
    <row r="20" spans="1:29" s="1" customFormat="1" ht="13.5">
      <c r="A20" s="113"/>
      <c r="B20" s="111" t="s">
        <v>41</v>
      </c>
      <c r="C20" s="130">
        <v>35915</v>
      </c>
      <c r="D20" s="123">
        <v>673</v>
      </c>
      <c r="E20" s="123">
        <v>612</v>
      </c>
      <c r="F20" s="123">
        <v>1285</v>
      </c>
      <c r="G20" s="123">
        <v>734</v>
      </c>
      <c r="H20" s="123">
        <v>717</v>
      </c>
      <c r="I20" s="123">
        <v>1451</v>
      </c>
      <c r="J20" s="119">
        <f t="shared" si="0"/>
        <v>-166</v>
      </c>
      <c r="K20" s="123">
        <f t="shared" si="9"/>
        <v>11</v>
      </c>
      <c r="L20" s="121">
        <f t="shared" si="1"/>
        <v>-0.4622024223861896</v>
      </c>
      <c r="M20" s="123">
        <f t="shared" si="10"/>
        <v>8</v>
      </c>
      <c r="N20" s="131">
        <v>221</v>
      </c>
      <c r="O20" s="132">
        <v>663</v>
      </c>
      <c r="P20" s="120">
        <f t="shared" si="2"/>
        <v>-442</v>
      </c>
      <c r="Q20" s="132">
        <f t="shared" si="11"/>
        <v>17</v>
      </c>
      <c r="R20" s="114">
        <f t="shared" si="3"/>
        <v>-1.2306835584017821</v>
      </c>
      <c r="S20" s="133">
        <f t="shared" si="12"/>
        <v>18</v>
      </c>
      <c r="T20" s="119">
        <f t="shared" si="4"/>
        <v>-608</v>
      </c>
      <c r="U20" s="123">
        <f t="shared" si="13"/>
        <v>17</v>
      </c>
      <c r="V20" s="121">
        <f t="shared" si="5"/>
        <v>-1.6928859807879715</v>
      </c>
      <c r="W20" s="123">
        <f t="shared" si="14"/>
        <v>15</v>
      </c>
      <c r="X20" s="130">
        <f t="shared" si="6"/>
        <v>35307</v>
      </c>
      <c r="Y20" s="129">
        <f t="shared" si="7"/>
        <v>2.6394560060762733</v>
      </c>
      <c r="Z20" s="134">
        <v>17044</v>
      </c>
      <c r="AA20" s="129">
        <f t="shared" si="8"/>
        <v>2.071520769772354</v>
      </c>
      <c r="AB20" s="112"/>
      <c r="AC20" s="113" t="s">
        <v>41</v>
      </c>
    </row>
    <row r="21" spans="1:29" s="1" customFormat="1" ht="13.5">
      <c r="A21" s="113"/>
      <c r="B21" s="111" t="s">
        <v>42</v>
      </c>
      <c r="C21" s="130">
        <v>27699</v>
      </c>
      <c r="D21" s="123">
        <v>513</v>
      </c>
      <c r="E21" s="123">
        <v>478</v>
      </c>
      <c r="F21" s="123">
        <v>991</v>
      </c>
      <c r="G21" s="123">
        <v>662</v>
      </c>
      <c r="H21" s="123">
        <v>518</v>
      </c>
      <c r="I21" s="123">
        <v>1180</v>
      </c>
      <c r="J21" s="119">
        <f t="shared" si="0"/>
        <v>-189</v>
      </c>
      <c r="K21" s="123">
        <f t="shared" si="9"/>
        <v>13</v>
      </c>
      <c r="L21" s="121">
        <f t="shared" si="1"/>
        <v>-0.6823351023502654</v>
      </c>
      <c r="M21" s="123">
        <f t="shared" si="10"/>
        <v>16</v>
      </c>
      <c r="N21" s="131">
        <v>157</v>
      </c>
      <c r="O21" s="132">
        <v>464</v>
      </c>
      <c r="P21" s="120">
        <f t="shared" si="2"/>
        <v>-307</v>
      </c>
      <c r="Q21" s="132">
        <f t="shared" si="11"/>
        <v>13</v>
      </c>
      <c r="R21" s="114">
        <f t="shared" si="3"/>
        <v>-1.1083432614895845</v>
      </c>
      <c r="S21" s="133">
        <f t="shared" si="12"/>
        <v>15</v>
      </c>
      <c r="T21" s="119">
        <f t="shared" si="4"/>
        <v>-496</v>
      </c>
      <c r="U21" s="123">
        <f t="shared" si="13"/>
        <v>13</v>
      </c>
      <c r="V21" s="121">
        <f t="shared" si="5"/>
        <v>-1.79067836383985</v>
      </c>
      <c r="W21" s="123">
        <f t="shared" si="14"/>
        <v>16</v>
      </c>
      <c r="X21" s="130">
        <f t="shared" si="6"/>
        <v>27203</v>
      </c>
      <c r="Y21" s="129">
        <f t="shared" si="7"/>
        <v>2.033622843438776</v>
      </c>
      <c r="Z21" s="134">
        <v>11177</v>
      </c>
      <c r="AA21" s="129">
        <f t="shared" si="8"/>
        <v>2.4338373445468373</v>
      </c>
      <c r="AB21" s="112"/>
      <c r="AC21" s="113" t="s">
        <v>42</v>
      </c>
    </row>
    <row r="22" spans="1:29" s="1" customFormat="1" ht="13.5">
      <c r="A22" s="113"/>
      <c r="B22" s="111" t="s">
        <v>43</v>
      </c>
      <c r="C22" s="130">
        <v>42933</v>
      </c>
      <c r="D22" s="123">
        <v>840</v>
      </c>
      <c r="E22" s="123">
        <v>775</v>
      </c>
      <c r="F22" s="123">
        <v>1615</v>
      </c>
      <c r="G22" s="123">
        <v>909</v>
      </c>
      <c r="H22" s="123">
        <v>881</v>
      </c>
      <c r="I22" s="123">
        <v>1790</v>
      </c>
      <c r="J22" s="119">
        <f t="shared" si="0"/>
        <v>-175</v>
      </c>
      <c r="K22" s="123">
        <f t="shared" si="9"/>
        <v>12</v>
      </c>
      <c r="L22" s="121">
        <f t="shared" si="1"/>
        <v>-0.4076118603405306</v>
      </c>
      <c r="M22" s="123">
        <f t="shared" si="10"/>
        <v>6</v>
      </c>
      <c r="N22" s="131">
        <v>285</v>
      </c>
      <c r="O22" s="132">
        <v>689</v>
      </c>
      <c r="P22" s="120">
        <f t="shared" si="2"/>
        <v>-404</v>
      </c>
      <c r="Q22" s="132">
        <f t="shared" si="11"/>
        <v>16</v>
      </c>
      <c r="R22" s="114">
        <f t="shared" si="3"/>
        <v>-0.9410010947289963</v>
      </c>
      <c r="S22" s="133">
        <f t="shared" si="12"/>
        <v>12</v>
      </c>
      <c r="T22" s="119">
        <f t="shared" si="4"/>
        <v>-579</v>
      </c>
      <c r="U22" s="123">
        <f t="shared" si="13"/>
        <v>15</v>
      </c>
      <c r="V22" s="121">
        <f t="shared" si="5"/>
        <v>-1.348612955069527</v>
      </c>
      <c r="W22" s="123">
        <f t="shared" si="14"/>
        <v>11</v>
      </c>
      <c r="X22" s="130">
        <f t="shared" si="6"/>
        <v>42354</v>
      </c>
      <c r="Y22" s="129">
        <f t="shared" si="7"/>
        <v>3.16627070216542</v>
      </c>
      <c r="Z22" s="134">
        <v>15673</v>
      </c>
      <c r="AA22" s="129">
        <f t="shared" si="8"/>
        <v>2.702354367383398</v>
      </c>
      <c r="AB22" s="112"/>
      <c r="AC22" s="113" t="s">
        <v>43</v>
      </c>
    </row>
    <row r="23" spans="1:29" s="1" customFormat="1" ht="13.5">
      <c r="A23" s="113"/>
      <c r="B23" s="111" t="s">
        <v>44</v>
      </c>
      <c r="C23" s="130">
        <v>44648</v>
      </c>
      <c r="D23" s="123">
        <v>552</v>
      </c>
      <c r="E23" s="123">
        <v>443</v>
      </c>
      <c r="F23" s="123">
        <v>995</v>
      </c>
      <c r="G23" s="123">
        <v>669</v>
      </c>
      <c r="H23" s="123">
        <v>723</v>
      </c>
      <c r="I23" s="123">
        <v>1392</v>
      </c>
      <c r="J23" s="119">
        <f t="shared" si="0"/>
        <v>-397</v>
      </c>
      <c r="K23" s="123">
        <f t="shared" si="9"/>
        <v>17</v>
      </c>
      <c r="L23" s="121">
        <f t="shared" si="1"/>
        <v>-0.889177566744311</v>
      </c>
      <c r="M23" s="123">
        <f t="shared" si="10"/>
        <v>20</v>
      </c>
      <c r="N23" s="131">
        <v>261</v>
      </c>
      <c r="O23" s="132">
        <v>799</v>
      </c>
      <c r="P23" s="120">
        <f t="shared" si="2"/>
        <v>-538</v>
      </c>
      <c r="Q23" s="132">
        <f t="shared" si="11"/>
        <v>19</v>
      </c>
      <c r="R23" s="114">
        <f t="shared" si="3"/>
        <v>-1.2049811861673536</v>
      </c>
      <c r="S23" s="133">
        <f t="shared" si="12"/>
        <v>16</v>
      </c>
      <c r="T23" s="119">
        <f t="shared" si="4"/>
        <v>-935</v>
      </c>
      <c r="U23" s="123">
        <f t="shared" si="13"/>
        <v>18</v>
      </c>
      <c r="V23" s="121">
        <f t="shared" si="5"/>
        <v>-2.0941587529116648</v>
      </c>
      <c r="W23" s="123">
        <f t="shared" si="14"/>
        <v>19</v>
      </c>
      <c r="X23" s="130">
        <f t="shared" si="6"/>
        <v>43713</v>
      </c>
      <c r="Y23" s="129">
        <f t="shared" si="7"/>
        <v>3.2678658734418713</v>
      </c>
      <c r="Z23" s="134">
        <v>16392</v>
      </c>
      <c r="AA23" s="129">
        <f t="shared" si="8"/>
        <v>2.666727672035139</v>
      </c>
      <c r="AB23" s="112"/>
      <c r="AC23" s="113" t="s">
        <v>44</v>
      </c>
    </row>
    <row r="24" spans="1:29" s="1" customFormat="1" ht="27" customHeight="1">
      <c r="A24" s="149" t="s">
        <v>45</v>
      </c>
      <c r="B24" s="150"/>
      <c r="C24" s="130">
        <v>72166</v>
      </c>
      <c r="D24" s="123">
        <v>2162</v>
      </c>
      <c r="E24" s="123">
        <v>1339</v>
      </c>
      <c r="F24" s="123">
        <v>3501</v>
      </c>
      <c r="G24" s="123">
        <v>2401</v>
      </c>
      <c r="H24" s="123">
        <v>1792</v>
      </c>
      <c r="I24" s="123">
        <v>4193</v>
      </c>
      <c r="J24" s="119">
        <f t="shared" si="0"/>
        <v>-692</v>
      </c>
      <c r="K24" s="123"/>
      <c r="L24" s="121">
        <f t="shared" si="1"/>
        <v>-0.9589003131668652</v>
      </c>
      <c r="M24" s="123"/>
      <c r="N24" s="131">
        <v>631</v>
      </c>
      <c r="O24" s="132">
        <v>567</v>
      </c>
      <c r="P24" s="120">
        <f t="shared" si="2"/>
        <v>64</v>
      </c>
      <c r="Q24" s="132"/>
      <c r="R24" s="114">
        <f t="shared" si="3"/>
        <v>0.08868442202699332</v>
      </c>
      <c r="S24" s="133"/>
      <c r="T24" s="119">
        <f t="shared" si="4"/>
        <v>-628</v>
      </c>
      <c r="U24" s="123"/>
      <c r="V24" s="121">
        <f t="shared" si="5"/>
        <v>-0.870215891139872</v>
      </c>
      <c r="W24" s="123"/>
      <c r="X24" s="130">
        <f t="shared" si="6"/>
        <v>71538</v>
      </c>
      <c r="Y24" s="129">
        <f t="shared" si="7"/>
        <v>5.347987757744482</v>
      </c>
      <c r="Z24" s="134">
        <v>27806</v>
      </c>
      <c r="AA24" s="129">
        <f t="shared" si="8"/>
        <v>2.5727540818528376</v>
      </c>
      <c r="AB24" s="112" t="s">
        <v>188</v>
      </c>
      <c r="AC24" s="113"/>
    </row>
    <row r="25" spans="1:29" s="1" customFormat="1" ht="13.5">
      <c r="A25" s="113"/>
      <c r="B25" s="111" t="s">
        <v>46</v>
      </c>
      <c r="C25" s="130">
        <v>42321</v>
      </c>
      <c r="D25" s="123">
        <v>1148</v>
      </c>
      <c r="E25" s="123">
        <v>630</v>
      </c>
      <c r="F25" s="123">
        <v>1778</v>
      </c>
      <c r="G25" s="123">
        <v>1270</v>
      </c>
      <c r="H25" s="123">
        <v>940</v>
      </c>
      <c r="I25" s="123">
        <v>2210</v>
      </c>
      <c r="J25" s="119">
        <f t="shared" si="0"/>
        <v>-432</v>
      </c>
      <c r="K25" s="123">
        <f>RANK(J25,社会増減,0)</f>
        <v>18</v>
      </c>
      <c r="L25" s="121">
        <f t="shared" si="1"/>
        <v>-1.0207698305805628</v>
      </c>
      <c r="M25" s="123">
        <f>RANK(L25,社会増減率,0)</f>
        <v>21</v>
      </c>
      <c r="N25" s="131">
        <v>356</v>
      </c>
      <c r="O25" s="132">
        <v>329</v>
      </c>
      <c r="P25" s="120">
        <f t="shared" si="2"/>
        <v>27</v>
      </c>
      <c r="Q25" s="132">
        <f>RANK(P25,自然増減,0)</f>
        <v>3</v>
      </c>
      <c r="R25" s="114">
        <f t="shared" si="3"/>
        <v>0.06379811441128518</v>
      </c>
      <c r="S25" s="133">
        <f>RANK(R25,自然増減率,0)</f>
        <v>3</v>
      </c>
      <c r="T25" s="119">
        <f t="shared" si="4"/>
        <v>-405</v>
      </c>
      <c r="U25" s="123">
        <f>RANK(T25,人口増減,0)</f>
        <v>10</v>
      </c>
      <c r="V25" s="121">
        <f t="shared" si="5"/>
        <v>-0.9569717161692778</v>
      </c>
      <c r="W25" s="123">
        <f>RANK(V25,人口増減率,0)</f>
        <v>8</v>
      </c>
      <c r="X25" s="130">
        <f t="shared" si="6"/>
        <v>41916</v>
      </c>
      <c r="Y25" s="129">
        <f t="shared" si="7"/>
        <v>3.133527004579632</v>
      </c>
      <c r="Z25" s="134">
        <v>16423</v>
      </c>
      <c r="AA25" s="129">
        <f t="shared" si="8"/>
        <v>2.552274249528101</v>
      </c>
      <c r="AB25" s="112"/>
      <c r="AC25" s="113" t="s">
        <v>46</v>
      </c>
    </row>
    <row r="26" spans="1:29" s="1" customFormat="1" ht="13.5">
      <c r="A26" s="113"/>
      <c r="B26" s="111" t="s">
        <v>47</v>
      </c>
      <c r="C26" s="130">
        <v>29845</v>
      </c>
      <c r="D26" s="123">
        <v>1014</v>
      </c>
      <c r="E26" s="123">
        <v>709</v>
      </c>
      <c r="F26" s="123">
        <v>1723</v>
      </c>
      <c r="G26" s="123">
        <v>1131</v>
      </c>
      <c r="H26" s="123">
        <v>852</v>
      </c>
      <c r="I26" s="123">
        <v>1983</v>
      </c>
      <c r="J26" s="119">
        <f t="shared" si="0"/>
        <v>-260</v>
      </c>
      <c r="K26" s="123">
        <f>RANK(J26,社会増減,0)</f>
        <v>16</v>
      </c>
      <c r="L26" s="121">
        <f t="shared" si="1"/>
        <v>-0.871167699782208</v>
      </c>
      <c r="M26" s="123">
        <f>RANK(L26,社会増減率,0)</f>
        <v>19</v>
      </c>
      <c r="N26" s="131">
        <v>275</v>
      </c>
      <c r="O26" s="132">
        <v>238</v>
      </c>
      <c r="P26" s="120">
        <f t="shared" si="2"/>
        <v>37</v>
      </c>
      <c r="Q26" s="132">
        <f>RANK(P26,自然増減,0)</f>
        <v>2</v>
      </c>
      <c r="R26" s="114">
        <f t="shared" si="3"/>
        <v>0.12397386496900654</v>
      </c>
      <c r="S26" s="133">
        <f>RANK(R26,自然増減率,0)</f>
        <v>1</v>
      </c>
      <c r="T26" s="119">
        <f t="shared" si="4"/>
        <v>-223</v>
      </c>
      <c r="U26" s="123">
        <f>RANK(T26,人口増減,0)</f>
        <v>7</v>
      </c>
      <c r="V26" s="121">
        <f t="shared" si="5"/>
        <v>-0.7471938348132016</v>
      </c>
      <c r="W26" s="123">
        <f>RANK(V26,人口増減率,0)</f>
        <v>5</v>
      </c>
      <c r="X26" s="130">
        <f t="shared" si="6"/>
        <v>29622</v>
      </c>
      <c r="Y26" s="129">
        <f t="shared" si="7"/>
        <v>2.2144607531648504</v>
      </c>
      <c r="Z26" s="134">
        <v>11383</v>
      </c>
      <c r="AA26" s="129">
        <f t="shared" si="8"/>
        <v>2.602301677940789</v>
      </c>
      <c r="AB26" s="112"/>
      <c r="AC26" s="113" t="s">
        <v>47</v>
      </c>
    </row>
    <row r="27" spans="1:29" s="1" customFormat="1" ht="27" customHeight="1">
      <c r="A27" s="149" t="s">
        <v>48</v>
      </c>
      <c r="B27" s="150"/>
      <c r="C27" s="130">
        <v>36475</v>
      </c>
      <c r="D27" s="123">
        <v>787</v>
      </c>
      <c r="E27" s="123">
        <v>512</v>
      </c>
      <c r="F27" s="123">
        <v>1299</v>
      </c>
      <c r="G27" s="123">
        <v>729</v>
      </c>
      <c r="H27" s="123">
        <v>642</v>
      </c>
      <c r="I27" s="123">
        <v>1371</v>
      </c>
      <c r="J27" s="119">
        <f t="shared" si="0"/>
        <v>-72</v>
      </c>
      <c r="K27" s="123"/>
      <c r="L27" s="121">
        <f t="shared" si="1"/>
        <v>-0.1973954763536669</v>
      </c>
      <c r="M27" s="123"/>
      <c r="N27" s="131">
        <v>297</v>
      </c>
      <c r="O27" s="132">
        <v>502</v>
      </c>
      <c r="P27" s="120">
        <f t="shared" si="2"/>
        <v>-205</v>
      </c>
      <c r="Q27" s="132"/>
      <c r="R27" s="114">
        <f t="shared" si="3"/>
        <v>-0.5620287868403016</v>
      </c>
      <c r="S27" s="133"/>
      <c r="T27" s="119">
        <f t="shared" si="4"/>
        <v>-277</v>
      </c>
      <c r="U27" s="123"/>
      <c r="V27" s="121">
        <f t="shared" si="5"/>
        <v>-0.7594242631939685</v>
      </c>
      <c r="W27" s="123"/>
      <c r="X27" s="130">
        <f t="shared" si="6"/>
        <v>36198</v>
      </c>
      <c r="Y27" s="129">
        <f t="shared" si="7"/>
        <v>2.706064760754211</v>
      </c>
      <c r="Z27" s="134">
        <v>12875</v>
      </c>
      <c r="AA27" s="129">
        <f t="shared" si="8"/>
        <v>2.811495145631068</v>
      </c>
      <c r="AB27" s="112" t="s">
        <v>189</v>
      </c>
      <c r="AC27" s="113"/>
    </row>
    <row r="28" spans="1:29" s="1" customFormat="1" ht="13.5">
      <c r="A28" s="113"/>
      <c r="B28" s="111" t="s">
        <v>49</v>
      </c>
      <c r="C28" s="130">
        <v>8070</v>
      </c>
      <c r="D28" s="123">
        <v>141</v>
      </c>
      <c r="E28" s="123">
        <v>75</v>
      </c>
      <c r="F28" s="123">
        <v>216</v>
      </c>
      <c r="G28" s="123">
        <v>155</v>
      </c>
      <c r="H28" s="123">
        <v>128</v>
      </c>
      <c r="I28" s="123">
        <v>283</v>
      </c>
      <c r="J28" s="119">
        <f t="shared" si="0"/>
        <v>-67</v>
      </c>
      <c r="K28" s="123">
        <f>RANK(J28,社会増減,0)</f>
        <v>6</v>
      </c>
      <c r="L28" s="121">
        <f t="shared" si="1"/>
        <v>-0.8302354399008675</v>
      </c>
      <c r="M28" s="123">
        <f>RANK(L28,社会増減率,0)</f>
        <v>18</v>
      </c>
      <c r="N28" s="131">
        <v>42</v>
      </c>
      <c r="O28" s="132">
        <v>140</v>
      </c>
      <c r="P28" s="120">
        <f t="shared" si="2"/>
        <v>-98</v>
      </c>
      <c r="Q28" s="132">
        <f>RANK(P28,自然増減,0)</f>
        <v>8</v>
      </c>
      <c r="R28" s="114">
        <f t="shared" si="3"/>
        <v>-1.2143742255266419</v>
      </c>
      <c r="S28" s="133">
        <f>RANK(R28,自然増減率,0)</f>
        <v>17</v>
      </c>
      <c r="T28" s="119">
        <f t="shared" si="4"/>
        <v>-165</v>
      </c>
      <c r="U28" s="123">
        <f>RANK(T28,人口増減,0)</f>
        <v>6</v>
      </c>
      <c r="V28" s="121">
        <f t="shared" si="5"/>
        <v>-2.0446096654275094</v>
      </c>
      <c r="W28" s="123">
        <f>RANK(V28,人口増減率,0)</f>
        <v>18</v>
      </c>
      <c r="X28" s="130">
        <f t="shared" si="6"/>
        <v>7905</v>
      </c>
      <c r="Y28" s="129">
        <f t="shared" si="7"/>
        <v>0.590956459853087</v>
      </c>
      <c r="Z28" s="134">
        <v>2738</v>
      </c>
      <c r="AA28" s="129">
        <f t="shared" si="8"/>
        <v>2.887143900657414</v>
      </c>
      <c r="AB28" s="112"/>
      <c r="AC28" s="113" t="s">
        <v>49</v>
      </c>
    </row>
    <row r="29" spans="1:29" s="1" customFormat="1" ht="13.5">
      <c r="A29" s="113"/>
      <c r="B29" s="111" t="s">
        <v>50</v>
      </c>
      <c r="C29" s="130">
        <v>13725</v>
      </c>
      <c r="D29" s="123">
        <v>384</v>
      </c>
      <c r="E29" s="123">
        <v>179</v>
      </c>
      <c r="F29" s="123">
        <v>563</v>
      </c>
      <c r="G29" s="123">
        <v>294</v>
      </c>
      <c r="H29" s="123">
        <v>233</v>
      </c>
      <c r="I29" s="123">
        <v>527</v>
      </c>
      <c r="J29" s="119">
        <f t="shared" si="0"/>
        <v>36</v>
      </c>
      <c r="K29" s="123">
        <f>RANK(J29,社会増減,0)</f>
        <v>3</v>
      </c>
      <c r="L29" s="121">
        <f t="shared" si="1"/>
        <v>0.26229508196721313</v>
      </c>
      <c r="M29" s="123">
        <f>RANK(L29,社会増減率,0)</f>
        <v>3</v>
      </c>
      <c r="N29" s="131">
        <v>113</v>
      </c>
      <c r="O29" s="132">
        <v>171</v>
      </c>
      <c r="P29" s="120">
        <f t="shared" si="2"/>
        <v>-58</v>
      </c>
      <c r="Q29" s="132">
        <f>RANK(P29,自然増減,0)</f>
        <v>7</v>
      </c>
      <c r="R29" s="114">
        <f t="shared" si="3"/>
        <v>-0.4225865209471767</v>
      </c>
      <c r="S29" s="133">
        <f>RANK(R29,自然増減率,0)</f>
        <v>7</v>
      </c>
      <c r="T29" s="119">
        <f t="shared" si="4"/>
        <v>-22</v>
      </c>
      <c r="U29" s="123">
        <f>RANK(T29,人口増減,0)</f>
        <v>3</v>
      </c>
      <c r="V29" s="121">
        <f t="shared" si="5"/>
        <v>-0.16029143897996356</v>
      </c>
      <c r="W29" s="123">
        <f>RANK(V29,人口増減率,0)</f>
        <v>3</v>
      </c>
      <c r="X29" s="130">
        <f t="shared" si="6"/>
        <v>13703</v>
      </c>
      <c r="Y29" s="129">
        <f t="shared" si="7"/>
        <v>1.0243992877124415</v>
      </c>
      <c r="Z29" s="134">
        <v>5195</v>
      </c>
      <c r="AA29" s="129">
        <f t="shared" si="8"/>
        <v>2.637728585178056</v>
      </c>
      <c r="AB29" s="112"/>
      <c r="AC29" s="113" t="s">
        <v>50</v>
      </c>
    </row>
    <row r="30" spans="1:29" s="1" customFormat="1" ht="13.5">
      <c r="A30" s="113"/>
      <c r="B30" s="111" t="s">
        <v>51</v>
      </c>
      <c r="C30" s="130">
        <v>14680</v>
      </c>
      <c r="D30" s="123">
        <v>262</v>
      </c>
      <c r="E30" s="123">
        <v>258</v>
      </c>
      <c r="F30" s="123">
        <v>520</v>
      </c>
      <c r="G30" s="123">
        <v>280</v>
      </c>
      <c r="H30" s="123">
        <v>281</v>
      </c>
      <c r="I30" s="123">
        <v>561</v>
      </c>
      <c r="J30" s="119">
        <f t="shared" si="0"/>
        <v>-41</v>
      </c>
      <c r="K30" s="123">
        <f>RANK(J30,社会増減,0)</f>
        <v>5</v>
      </c>
      <c r="L30" s="121">
        <f t="shared" si="1"/>
        <v>-0.279291553133515</v>
      </c>
      <c r="M30" s="123">
        <f>RANK(L30,社会増減率,0)</f>
        <v>4</v>
      </c>
      <c r="N30" s="131">
        <v>142</v>
      </c>
      <c r="O30" s="132">
        <v>191</v>
      </c>
      <c r="P30" s="120">
        <f t="shared" si="2"/>
        <v>-49</v>
      </c>
      <c r="Q30" s="132">
        <f>RANK(P30,自然増減,0)</f>
        <v>6</v>
      </c>
      <c r="R30" s="114">
        <f t="shared" si="3"/>
        <v>-0.3337874659400545</v>
      </c>
      <c r="S30" s="133">
        <f>RANK(R30,自然増減率,0)</f>
        <v>5</v>
      </c>
      <c r="T30" s="119">
        <f t="shared" si="4"/>
        <v>-90</v>
      </c>
      <c r="U30" s="123">
        <f>RANK(T30,人口増減,0)</f>
        <v>5</v>
      </c>
      <c r="V30" s="121">
        <f t="shared" si="5"/>
        <v>-0.6130790190735695</v>
      </c>
      <c r="W30" s="123">
        <f>RANK(V30,人口増減率,0)</f>
        <v>4</v>
      </c>
      <c r="X30" s="130">
        <f t="shared" si="6"/>
        <v>14590</v>
      </c>
      <c r="Y30" s="129">
        <f t="shared" si="7"/>
        <v>1.090709013188683</v>
      </c>
      <c r="Z30" s="134">
        <v>4942</v>
      </c>
      <c r="AA30" s="129">
        <f t="shared" si="8"/>
        <v>2.952246054229057</v>
      </c>
      <c r="AB30" s="112"/>
      <c r="AC30" s="113" t="s">
        <v>51</v>
      </c>
    </row>
    <row r="31" spans="1:29" s="1" customFormat="1" ht="27" customHeight="1">
      <c r="A31" s="149" t="s">
        <v>52</v>
      </c>
      <c r="B31" s="150"/>
      <c r="C31" s="130">
        <v>16117</v>
      </c>
      <c r="D31" s="123">
        <v>584</v>
      </c>
      <c r="E31" s="123">
        <v>252</v>
      </c>
      <c r="F31" s="123">
        <v>836</v>
      </c>
      <c r="G31" s="123">
        <v>437</v>
      </c>
      <c r="H31" s="123">
        <v>289</v>
      </c>
      <c r="I31" s="123">
        <v>726</v>
      </c>
      <c r="J31" s="119">
        <f t="shared" si="0"/>
        <v>110</v>
      </c>
      <c r="K31" s="123"/>
      <c r="L31" s="121">
        <f t="shared" si="1"/>
        <v>0.6825091518272631</v>
      </c>
      <c r="M31" s="123"/>
      <c r="N31" s="131">
        <v>143</v>
      </c>
      <c r="O31" s="132">
        <v>198</v>
      </c>
      <c r="P31" s="120">
        <f t="shared" si="2"/>
        <v>-55</v>
      </c>
      <c r="Q31" s="132"/>
      <c r="R31" s="114">
        <f t="shared" si="3"/>
        <v>-0.34125457591363156</v>
      </c>
      <c r="S31" s="133"/>
      <c r="T31" s="119">
        <f t="shared" si="4"/>
        <v>55</v>
      </c>
      <c r="U31" s="123"/>
      <c r="V31" s="121">
        <f t="shared" si="5"/>
        <v>0.34125457591363156</v>
      </c>
      <c r="W31" s="123"/>
      <c r="X31" s="130">
        <f t="shared" si="6"/>
        <v>16172</v>
      </c>
      <c r="Y31" s="129">
        <f t="shared" si="7"/>
        <v>1.2089750624597246</v>
      </c>
      <c r="Z31" s="134">
        <v>6388</v>
      </c>
      <c r="AA31" s="129">
        <f t="shared" si="8"/>
        <v>2.5316217908578587</v>
      </c>
      <c r="AB31" s="112" t="s">
        <v>190</v>
      </c>
      <c r="AC31" s="113"/>
    </row>
    <row r="32" spans="1:29" s="1" customFormat="1" ht="13.5">
      <c r="A32" s="113"/>
      <c r="B32" s="111" t="s">
        <v>53</v>
      </c>
      <c r="C32" s="130">
        <v>2432</v>
      </c>
      <c r="D32" s="123">
        <v>52</v>
      </c>
      <c r="E32" s="123">
        <v>40</v>
      </c>
      <c r="F32" s="123">
        <v>92</v>
      </c>
      <c r="G32" s="123">
        <v>59</v>
      </c>
      <c r="H32" s="123">
        <v>49</v>
      </c>
      <c r="I32" s="123">
        <v>108</v>
      </c>
      <c r="J32" s="119">
        <f t="shared" si="0"/>
        <v>-16</v>
      </c>
      <c r="K32" s="123">
        <f>RANK(J32,社会増減,0)</f>
        <v>4</v>
      </c>
      <c r="L32" s="121">
        <f t="shared" si="1"/>
        <v>-0.6578947368421052</v>
      </c>
      <c r="M32" s="123">
        <f>RANK(L32,社会増減率,0)</f>
        <v>15</v>
      </c>
      <c r="N32" s="131">
        <v>14</v>
      </c>
      <c r="O32" s="132">
        <v>49</v>
      </c>
      <c r="P32" s="120">
        <f t="shared" si="2"/>
        <v>-35</v>
      </c>
      <c r="Q32" s="132">
        <f>RANK(P32,自然増減,0)</f>
        <v>5</v>
      </c>
      <c r="R32" s="114">
        <f t="shared" si="3"/>
        <v>-1.4391447368421053</v>
      </c>
      <c r="S32" s="133">
        <f>RANK(R32,自然増減率,0)</f>
        <v>21</v>
      </c>
      <c r="T32" s="119">
        <f t="shared" si="4"/>
        <v>-51</v>
      </c>
      <c r="U32" s="123">
        <f>RANK(T32,人口増減,0)</f>
        <v>4</v>
      </c>
      <c r="V32" s="121">
        <f t="shared" si="5"/>
        <v>-2.0970394736842106</v>
      </c>
      <c r="W32" s="123">
        <f>RANK(V32,人口増減率,0)</f>
        <v>20</v>
      </c>
      <c r="X32" s="130">
        <f t="shared" si="6"/>
        <v>2381</v>
      </c>
      <c r="Y32" s="129">
        <f t="shared" si="7"/>
        <v>0.17799713230995573</v>
      </c>
      <c r="Z32" s="134">
        <v>1181</v>
      </c>
      <c r="AA32" s="129">
        <f t="shared" si="8"/>
        <v>2.016088060965284</v>
      </c>
      <c r="AB32" s="112"/>
      <c r="AC32" s="113" t="s">
        <v>53</v>
      </c>
    </row>
    <row r="33" spans="1:29" s="1" customFormat="1" ht="13.5">
      <c r="A33" s="113"/>
      <c r="B33" s="111" t="s">
        <v>54</v>
      </c>
      <c r="C33" s="130">
        <v>13685</v>
      </c>
      <c r="D33" s="123">
        <v>532</v>
      </c>
      <c r="E33" s="123">
        <v>212</v>
      </c>
      <c r="F33" s="123">
        <v>744</v>
      </c>
      <c r="G33" s="123">
        <v>378</v>
      </c>
      <c r="H33" s="123">
        <v>240</v>
      </c>
      <c r="I33" s="123">
        <v>618</v>
      </c>
      <c r="J33" s="119">
        <f t="shared" si="0"/>
        <v>126</v>
      </c>
      <c r="K33" s="123">
        <f>RANK(J33,社会増減,0)</f>
        <v>2</v>
      </c>
      <c r="L33" s="121">
        <f t="shared" si="1"/>
        <v>0.9207161125319693</v>
      </c>
      <c r="M33" s="123">
        <f>RANK(L33,社会増減率,0)</f>
        <v>1</v>
      </c>
      <c r="N33" s="131">
        <v>129</v>
      </c>
      <c r="O33" s="132">
        <v>149</v>
      </c>
      <c r="P33" s="120">
        <f t="shared" si="2"/>
        <v>-20</v>
      </c>
      <c r="Q33" s="132">
        <f>RANK(P33,自然増減,0)</f>
        <v>4</v>
      </c>
      <c r="R33" s="114">
        <f t="shared" si="3"/>
        <v>-0.14614541468761416</v>
      </c>
      <c r="S33" s="133">
        <f>RANK(R33,自然増減率,0)</f>
        <v>4</v>
      </c>
      <c r="T33" s="119">
        <f t="shared" si="4"/>
        <v>106</v>
      </c>
      <c r="U33" s="123">
        <f>RANK(T33,人口増減,0)</f>
        <v>2</v>
      </c>
      <c r="V33" s="121">
        <f t="shared" si="5"/>
        <v>0.7745706978443552</v>
      </c>
      <c r="W33" s="123">
        <f>RANK(V33,人口増減率,0)</f>
        <v>1</v>
      </c>
      <c r="X33" s="130">
        <f t="shared" si="6"/>
        <v>13791</v>
      </c>
      <c r="Y33" s="129">
        <f t="shared" si="7"/>
        <v>1.0309779301497688</v>
      </c>
      <c r="Z33" s="134">
        <v>5207</v>
      </c>
      <c r="AA33" s="129">
        <f t="shared" si="8"/>
        <v>2.648550028807375</v>
      </c>
      <c r="AB33" s="112"/>
      <c r="AC33" s="113" t="s">
        <v>54</v>
      </c>
    </row>
    <row r="34" spans="1:29" s="1" customFormat="1" ht="27" customHeight="1">
      <c r="A34" s="149" t="s">
        <v>55</v>
      </c>
      <c r="B34" s="150"/>
      <c r="C34" s="130">
        <v>18788</v>
      </c>
      <c r="D34" s="123">
        <v>338</v>
      </c>
      <c r="E34" s="123">
        <v>264</v>
      </c>
      <c r="F34" s="123">
        <v>602</v>
      </c>
      <c r="G34" s="123">
        <v>444</v>
      </c>
      <c r="H34" s="123">
        <v>313</v>
      </c>
      <c r="I34" s="123">
        <v>757</v>
      </c>
      <c r="J34" s="119">
        <f t="shared" si="0"/>
        <v>-155</v>
      </c>
      <c r="K34" s="123"/>
      <c r="L34" s="121">
        <f t="shared" si="1"/>
        <v>-0.8249946774536939</v>
      </c>
      <c r="M34" s="123"/>
      <c r="N34" s="131">
        <v>93</v>
      </c>
      <c r="O34" s="132">
        <v>348</v>
      </c>
      <c r="P34" s="120">
        <f t="shared" si="2"/>
        <v>-255</v>
      </c>
      <c r="Q34" s="132"/>
      <c r="R34" s="114">
        <f t="shared" si="3"/>
        <v>-1.3572493080689803</v>
      </c>
      <c r="S34" s="133"/>
      <c r="T34" s="119">
        <f t="shared" si="4"/>
        <v>-410</v>
      </c>
      <c r="U34" s="123"/>
      <c r="V34" s="121">
        <f t="shared" si="5"/>
        <v>-2.182243985522674</v>
      </c>
      <c r="W34" s="123"/>
      <c r="X34" s="130">
        <f t="shared" si="6"/>
        <v>18378</v>
      </c>
      <c r="Y34" s="129">
        <f t="shared" si="7"/>
        <v>1.37388966719545</v>
      </c>
      <c r="Z34" s="134">
        <v>8532</v>
      </c>
      <c r="AA34" s="129">
        <f t="shared" si="8"/>
        <v>2.154008438818565</v>
      </c>
      <c r="AB34" s="112" t="s">
        <v>191</v>
      </c>
      <c r="AC34" s="113"/>
    </row>
    <row r="35" spans="1:29" s="1" customFormat="1" ht="13.5">
      <c r="A35" s="113"/>
      <c r="B35" s="111" t="s">
        <v>56</v>
      </c>
      <c r="C35" s="130">
        <v>18788</v>
      </c>
      <c r="D35" s="132">
        <v>338</v>
      </c>
      <c r="E35" s="132">
        <v>264</v>
      </c>
      <c r="F35" s="132">
        <v>602</v>
      </c>
      <c r="G35" s="132">
        <v>444</v>
      </c>
      <c r="H35" s="132">
        <v>313</v>
      </c>
      <c r="I35" s="132">
        <v>757</v>
      </c>
      <c r="J35" s="120">
        <f t="shared" si="0"/>
        <v>-155</v>
      </c>
      <c r="K35" s="123">
        <f>RANK(J35,社会増減,0)</f>
        <v>10</v>
      </c>
      <c r="L35" s="114">
        <f t="shared" si="1"/>
        <v>-0.8249946774536939</v>
      </c>
      <c r="M35" s="123">
        <f>RANK(L35,社会増減率,0)</f>
        <v>17</v>
      </c>
      <c r="N35" s="131">
        <v>93</v>
      </c>
      <c r="O35" s="132">
        <v>348</v>
      </c>
      <c r="P35" s="120">
        <f t="shared" si="2"/>
        <v>-255</v>
      </c>
      <c r="Q35" s="132">
        <f>RANK(P35,自然増減,0)</f>
        <v>10</v>
      </c>
      <c r="R35" s="114">
        <f t="shared" si="3"/>
        <v>-1.3572493080689803</v>
      </c>
      <c r="S35" s="133">
        <f>RANK(R35,自然増減率,0)</f>
        <v>20</v>
      </c>
      <c r="T35" s="119">
        <f t="shared" si="4"/>
        <v>-410</v>
      </c>
      <c r="U35" s="123">
        <f>RANK(T35,人口増減,0)</f>
        <v>12</v>
      </c>
      <c r="V35" s="121">
        <f t="shared" si="5"/>
        <v>-2.182243985522674</v>
      </c>
      <c r="W35" s="123">
        <f>RANK(V35,人口増減率,0)</f>
        <v>21</v>
      </c>
      <c r="X35" s="130">
        <f t="shared" si="6"/>
        <v>18378</v>
      </c>
      <c r="Y35" s="129">
        <f t="shared" si="7"/>
        <v>1.37388966719545</v>
      </c>
      <c r="Z35" s="135">
        <v>8532</v>
      </c>
      <c r="AA35" s="129">
        <f t="shared" si="8"/>
        <v>2.154008438818565</v>
      </c>
      <c r="AB35" s="112"/>
      <c r="AC35" s="113" t="s">
        <v>56</v>
      </c>
    </row>
    <row r="36" spans="1:29" s="2" customFormat="1" ht="3.75" customHeight="1">
      <c r="A36" s="115"/>
      <c r="B36" s="116"/>
      <c r="C36" s="136"/>
      <c r="D36" s="137"/>
      <c r="E36" s="137"/>
      <c r="F36" s="137"/>
      <c r="G36" s="137"/>
      <c r="H36" s="137"/>
      <c r="I36" s="137"/>
      <c r="J36" s="138"/>
      <c r="K36" s="137"/>
      <c r="L36" s="139"/>
      <c r="M36" s="137"/>
      <c r="N36" s="140"/>
      <c r="O36" s="137"/>
      <c r="P36" s="138"/>
      <c r="Q36" s="137"/>
      <c r="R36" s="139"/>
      <c r="S36" s="141"/>
      <c r="T36" s="138"/>
      <c r="U36" s="137"/>
      <c r="V36" s="139"/>
      <c r="W36" s="137"/>
      <c r="X36" s="136"/>
      <c r="Y36" s="142"/>
      <c r="Z36" s="143"/>
      <c r="AA36" s="142"/>
      <c r="AB36" s="117"/>
      <c r="AC36" s="118"/>
    </row>
    <row r="38" ht="13.5">
      <c r="B38" s="7"/>
    </row>
  </sheetData>
  <sheetProtection/>
  <mergeCells count="16">
    <mergeCell ref="N5:S5"/>
    <mergeCell ref="AB5:AC7"/>
    <mergeCell ref="D6:F6"/>
    <mergeCell ref="G6:I6"/>
    <mergeCell ref="N6:N7"/>
    <mergeCell ref="O6:O7"/>
    <mergeCell ref="A34:B34"/>
    <mergeCell ref="E1:G1"/>
    <mergeCell ref="A8:B8"/>
    <mergeCell ref="A9:B9"/>
    <mergeCell ref="A10:B10"/>
    <mergeCell ref="A24:B24"/>
    <mergeCell ref="A27:B27"/>
    <mergeCell ref="A31:B31"/>
    <mergeCell ref="A5:B7"/>
    <mergeCell ref="D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.625" style="11" customWidth="1"/>
    <col min="3" max="3" width="10.625" style="11" customWidth="1"/>
    <col min="4" max="4" width="1.625" style="11" customWidth="1"/>
    <col min="5" max="23" width="9.75390625" style="13" customWidth="1"/>
    <col min="24" max="16384" width="9.00390625" style="13" customWidth="1"/>
  </cols>
  <sheetData>
    <row r="1" spans="1:2" ht="17.25">
      <c r="A1" s="12" t="s">
        <v>201</v>
      </c>
      <c r="B1" s="80"/>
    </row>
    <row r="2" spans="1:2" ht="17.25">
      <c r="A2" s="12"/>
      <c r="B2" s="80"/>
    </row>
    <row r="3" ht="14.25">
      <c r="A3" s="14" t="s">
        <v>197</v>
      </c>
    </row>
    <row r="4" spans="1:23" ht="22.5" customHeight="1">
      <c r="A4" s="18"/>
      <c r="B4" s="19"/>
      <c r="C4" s="19"/>
      <c r="D4" s="20"/>
      <c r="E4" s="62" t="s">
        <v>32</v>
      </c>
      <c r="F4" s="62" t="s">
        <v>33</v>
      </c>
      <c r="G4" s="62" t="s">
        <v>34</v>
      </c>
      <c r="H4" s="62" t="s">
        <v>35</v>
      </c>
      <c r="I4" s="62" t="s">
        <v>36</v>
      </c>
      <c r="J4" s="62" t="s">
        <v>37</v>
      </c>
      <c r="K4" s="62" t="s">
        <v>71</v>
      </c>
      <c r="L4" s="62" t="s">
        <v>72</v>
      </c>
      <c r="M4" s="62" t="s">
        <v>73</v>
      </c>
      <c r="N4" s="62" t="s">
        <v>74</v>
      </c>
      <c r="O4" s="62" t="s">
        <v>75</v>
      </c>
      <c r="P4" s="62" t="s">
        <v>76</v>
      </c>
      <c r="Q4" s="62" t="s">
        <v>77</v>
      </c>
      <c r="R4" s="62" t="s">
        <v>78</v>
      </c>
      <c r="S4" s="62" t="s">
        <v>79</v>
      </c>
      <c r="T4" s="62" t="s">
        <v>52</v>
      </c>
      <c r="U4" s="62" t="s">
        <v>55</v>
      </c>
      <c r="V4" s="62" t="s">
        <v>80</v>
      </c>
      <c r="W4" s="62" t="s">
        <v>81</v>
      </c>
    </row>
    <row r="5" spans="1:256" s="3" customFormat="1" ht="7.5" customHeight="1">
      <c r="A5" s="25"/>
      <c r="B5" s="26"/>
      <c r="C5" s="26"/>
      <c r="D5" s="27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78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3" customFormat="1" ht="22.5" customHeight="1">
      <c r="A6" s="29">
        <v>201</v>
      </c>
      <c r="B6" s="30"/>
      <c r="C6" s="36" t="s">
        <v>82</v>
      </c>
      <c r="D6" s="36"/>
      <c r="E6" s="146"/>
      <c r="F6" s="146">
        <v>13</v>
      </c>
      <c r="G6" s="146">
        <v>18</v>
      </c>
      <c r="H6" s="146">
        <v>-60</v>
      </c>
      <c r="I6" s="146">
        <v>-194</v>
      </c>
      <c r="J6" s="146">
        <v>26</v>
      </c>
      <c r="K6" s="146">
        <v>2</v>
      </c>
      <c r="L6" s="146">
        <v>-14</v>
      </c>
      <c r="M6" s="146">
        <v>1</v>
      </c>
      <c r="N6" s="146">
        <v>58</v>
      </c>
      <c r="O6" s="146">
        <v>55</v>
      </c>
      <c r="P6" s="146">
        <v>-20</v>
      </c>
      <c r="Q6" s="146">
        <v>-21</v>
      </c>
      <c r="R6" s="146">
        <v>192</v>
      </c>
      <c r="S6" s="146">
        <v>-7</v>
      </c>
      <c r="T6" s="146">
        <v>6</v>
      </c>
      <c r="U6" s="146">
        <v>19</v>
      </c>
      <c r="V6" s="146">
        <v>0</v>
      </c>
      <c r="W6" s="146">
        <v>74</v>
      </c>
      <c r="X6" s="78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3" customFormat="1" ht="15" customHeight="1">
      <c r="A7" s="29">
        <v>202</v>
      </c>
      <c r="B7" s="30"/>
      <c r="C7" s="36" t="s">
        <v>33</v>
      </c>
      <c r="D7" s="37"/>
      <c r="E7" s="146">
        <v>-23</v>
      </c>
      <c r="F7" s="146"/>
      <c r="G7" s="146">
        <v>-5</v>
      </c>
      <c r="H7" s="146">
        <v>-39</v>
      </c>
      <c r="I7" s="146">
        <v>-37</v>
      </c>
      <c r="J7" s="146">
        <v>61</v>
      </c>
      <c r="K7" s="146">
        <v>22</v>
      </c>
      <c r="L7" s="146">
        <v>-18</v>
      </c>
      <c r="M7" s="146">
        <v>11</v>
      </c>
      <c r="N7" s="146">
        <v>-7</v>
      </c>
      <c r="O7" s="146">
        <v>38</v>
      </c>
      <c r="P7" s="146">
        <v>25</v>
      </c>
      <c r="Q7" s="146">
        <v>-5</v>
      </c>
      <c r="R7" s="146">
        <v>66</v>
      </c>
      <c r="S7" s="146">
        <v>-57</v>
      </c>
      <c r="T7" s="146">
        <v>-123</v>
      </c>
      <c r="U7" s="146">
        <v>28</v>
      </c>
      <c r="V7" s="146">
        <v>0</v>
      </c>
      <c r="W7" s="146">
        <v>-63</v>
      </c>
      <c r="X7" s="78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3" customFormat="1" ht="15" customHeight="1">
      <c r="A8" s="29">
        <v>203</v>
      </c>
      <c r="B8" s="30"/>
      <c r="C8" s="36" t="s">
        <v>34</v>
      </c>
      <c r="D8" s="37"/>
      <c r="E8" s="146">
        <v>-20</v>
      </c>
      <c r="F8" s="146">
        <v>-2</v>
      </c>
      <c r="G8" s="146"/>
      <c r="H8" s="146">
        <v>-55</v>
      </c>
      <c r="I8" s="146">
        <v>-16</v>
      </c>
      <c r="J8" s="146">
        <v>3</v>
      </c>
      <c r="K8" s="146">
        <v>6</v>
      </c>
      <c r="L8" s="146">
        <v>1</v>
      </c>
      <c r="M8" s="146">
        <v>-17</v>
      </c>
      <c r="N8" s="146">
        <v>-3</v>
      </c>
      <c r="O8" s="146">
        <v>11</v>
      </c>
      <c r="P8" s="146">
        <v>15</v>
      </c>
      <c r="Q8" s="146">
        <v>80</v>
      </c>
      <c r="R8" s="146">
        <v>-22</v>
      </c>
      <c r="S8" s="146">
        <v>1</v>
      </c>
      <c r="T8" s="146">
        <v>-6</v>
      </c>
      <c r="U8" s="146">
        <v>17</v>
      </c>
      <c r="V8" s="146">
        <v>0</v>
      </c>
      <c r="W8" s="146">
        <v>-7</v>
      </c>
      <c r="X8" s="78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3" customFormat="1" ht="15" customHeight="1">
      <c r="A9" s="29">
        <v>204</v>
      </c>
      <c r="B9" s="30"/>
      <c r="C9" s="36" t="s">
        <v>35</v>
      </c>
      <c r="D9" s="37"/>
      <c r="E9" s="146">
        <v>62</v>
      </c>
      <c r="F9" s="146">
        <v>88</v>
      </c>
      <c r="G9" s="146">
        <v>52</v>
      </c>
      <c r="H9" s="146"/>
      <c r="I9" s="146">
        <v>-307</v>
      </c>
      <c r="J9" s="146">
        <v>-23</v>
      </c>
      <c r="K9" s="146">
        <v>7</v>
      </c>
      <c r="L9" s="146">
        <v>-19</v>
      </c>
      <c r="M9" s="146">
        <v>18</v>
      </c>
      <c r="N9" s="146">
        <v>-17</v>
      </c>
      <c r="O9" s="146">
        <v>2</v>
      </c>
      <c r="P9" s="146">
        <v>43</v>
      </c>
      <c r="Q9" s="146">
        <v>6</v>
      </c>
      <c r="R9" s="146">
        <v>27</v>
      </c>
      <c r="S9" s="146">
        <v>-14</v>
      </c>
      <c r="T9" s="146">
        <v>2</v>
      </c>
      <c r="U9" s="146">
        <v>-2</v>
      </c>
      <c r="V9" s="146">
        <v>0</v>
      </c>
      <c r="W9" s="146">
        <v>-75</v>
      </c>
      <c r="X9" s="78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3" customFormat="1" ht="15" customHeight="1">
      <c r="A10" s="29">
        <v>205</v>
      </c>
      <c r="B10" s="30"/>
      <c r="C10" s="36" t="s">
        <v>36</v>
      </c>
      <c r="D10" s="37"/>
      <c r="E10" s="146">
        <v>185</v>
      </c>
      <c r="F10" s="146">
        <v>61</v>
      </c>
      <c r="G10" s="146">
        <v>15</v>
      </c>
      <c r="H10" s="146">
        <v>295</v>
      </c>
      <c r="I10" s="146"/>
      <c r="J10" s="146">
        <v>-4</v>
      </c>
      <c r="K10" s="146">
        <v>6</v>
      </c>
      <c r="L10" s="146">
        <v>21</v>
      </c>
      <c r="M10" s="146">
        <v>7</v>
      </c>
      <c r="N10" s="146">
        <v>43</v>
      </c>
      <c r="O10" s="146">
        <v>-8</v>
      </c>
      <c r="P10" s="146">
        <v>44</v>
      </c>
      <c r="Q10" s="146">
        <v>20</v>
      </c>
      <c r="R10" s="146">
        <v>37</v>
      </c>
      <c r="S10" s="146">
        <v>59</v>
      </c>
      <c r="T10" s="146">
        <v>4</v>
      </c>
      <c r="U10" s="146">
        <v>4</v>
      </c>
      <c r="V10" s="146">
        <v>0</v>
      </c>
      <c r="W10" s="146">
        <v>789</v>
      </c>
      <c r="X10" s="78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15" customHeight="1">
      <c r="A11" s="29">
        <v>207</v>
      </c>
      <c r="B11" s="30"/>
      <c r="C11" s="36" t="s">
        <v>37</v>
      </c>
      <c r="D11" s="37"/>
      <c r="E11" s="146">
        <v>-26</v>
      </c>
      <c r="F11" s="146">
        <v>-74</v>
      </c>
      <c r="G11" s="146">
        <v>-3</v>
      </c>
      <c r="H11" s="146">
        <v>20</v>
      </c>
      <c r="I11" s="146">
        <v>4</v>
      </c>
      <c r="J11" s="146"/>
      <c r="K11" s="146">
        <v>-14</v>
      </c>
      <c r="L11" s="146">
        <v>3</v>
      </c>
      <c r="M11" s="146">
        <v>-1</v>
      </c>
      <c r="N11" s="146">
        <v>-10</v>
      </c>
      <c r="O11" s="146">
        <v>5</v>
      </c>
      <c r="P11" s="146">
        <v>-9</v>
      </c>
      <c r="Q11" s="146">
        <v>-3</v>
      </c>
      <c r="R11" s="146">
        <v>-3</v>
      </c>
      <c r="S11" s="146">
        <v>-2</v>
      </c>
      <c r="T11" s="146">
        <v>-2</v>
      </c>
      <c r="U11" s="146">
        <v>0</v>
      </c>
      <c r="V11" s="146">
        <v>0</v>
      </c>
      <c r="W11" s="146">
        <v>-115</v>
      </c>
      <c r="X11" s="78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15" customHeight="1">
      <c r="A12" s="29">
        <v>208</v>
      </c>
      <c r="B12" s="30"/>
      <c r="C12" s="36" t="s">
        <v>71</v>
      </c>
      <c r="D12" s="37"/>
      <c r="E12" s="146">
        <v>-4</v>
      </c>
      <c r="F12" s="146">
        <v>-17</v>
      </c>
      <c r="G12" s="146">
        <v>-6</v>
      </c>
      <c r="H12" s="146">
        <v>-8</v>
      </c>
      <c r="I12" s="146">
        <v>-7</v>
      </c>
      <c r="J12" s="146">
        <v>14</v>
      </c>
      <c r="K12" s="146"/>
      <c r="L12" s="146">
        <v>10</v>
      </c>
      <c r="M12" s="146">
        <v>0</v>
      </c>
      <c r="N12" s="146">
        <v>-4</v>
      </c>
      <c r="O12" s="146">
        <v>4</v>
      </c>
      <c r="P12" s="146">
        <v>1</v>
      </c>
      <c r="Q12" s="146">
        <v>3</v>
      </c>
      <c r="R12" s="146">
        <v>-5</v>
      </c>
      <c r="S12" s="146">
        <v>-2</v>
      </c>
      <c r="T12" s="146">
        <v>-22</v>
      </c>
      <c r="U12" s="146">
        <v>-3</v>
      </c>
      <c r="V12" s="146">
        <v>0</v>
      </c>
      <c r="W12" s="146">
        <v>-46</v>
      </c>
      <c r="X12" s="78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3" customFormat="1" ht="15" customHeight="1">
      <c r="A13" s="29">
        <v>209</v>
      </c>
      <c r="B13" s="30"/>
      <c r="C13" s="36" t="s">
        <v>83</v>
      </c>
      <c r="D13" s="37"/>
      <c r="E13" s="146">
        <v>13</v>
      </c>
      <c r="F13" s="146">
        <v>15</v>
      </c>
      <c r="G13" s="146">
        <v>-1</v>
      </c>
      <c r="H13" s="146">
        <v>18</v>
      </c>
      <c r="I13" s="146">
        <v>-26</v>
      </c>
      <c r="J13" s="146">
        <v>-3</v>
      </c>
      <c r="K13" s="146">
        <v>-10</v>
      </c>
      <c r="L13" s="146"/>
      <c r="M13" s="146">
        <v>-6</v>
      </c>
      <c r="N13" s="146">
        <v>-2</v>
      </c>
      <c r="O13" s="146">
        <v>-11</v>
      </c>
      <c r="P13" s="146">
        <v>-7</v>
      </c>
      <c r="Q13" s="146">
        <v>17</v>
      </c>
      <c r="R13" s="146">
        <v>6</v>
      </c>
      <c r="S13" s="146">
        <v>-6</v>
      </c>
      <c r="T13" s="146">
        <v>-4</v>
      </c>
      <c r="U13" s="146">
        <v>-3</v>
      </c>
      <c r="V13" s="146">
        <v>0</v>
      </c>
      <c r="W13" s="146">
        <v>-10</v>
      </c>
      <c r="X13" s="7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3" customFormat="1" ht="15" customHeight="1">
      <c r="A14" s="29">
        <v>210</v>
      </c>
      <c r="B14" s="30"/>
      <c r="C14" s="36" t="s">
        <v>73</v>
      </c>
      <c r="D14" s="37"/>
      <c r="E14" s="146">
        <v>-2</v>
      </c>
      <c r="F14" s="146">
        <v>-21</v>
      </c>
      <c r="G14" s="146">
        <v>17</v>
      </c>
      <c r="H14" s="146">
        <v>-19</v>
      </c>
      <c r="I14" s="146">
        <v>-6</v>
      </c>
      <c r="J14" s="146">
        <v>0</v>
      </c>
      <c r="K14" s="146">
        <v>0</v>
      </c>
      <c r="L14" s="146">
        <v>6</v>
      </c>
      <c r="M14" s="146"/>
      <c r="N14" s="146">
        <v>1</v>
      </c>
      <c r="O14" s="146">
        <v>-2</v>
      </c>
      <c r="P14" s="146">
        <v>-4</v>
      </c>
      <c r="Q14" s="146">
        <v>1</v>
      </c>
      <c r="R14" s="146">
        <v>6</v>
      </c>
      <c r="S14" s="146">
        <v>-2</v>
      </c>
      <c r="T14" s="146">
        <v>-3</v>
      </c>
      <c r="U14" s="146">
        <v>-1</v>
      </c>
      <c r="V14" s="146">
        <v>0</v>
      </c>
      <c r="W14" s="146">
        <v>-29</v>
      </c>
      <c r="X14" s="78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3" customFormat="1" ht="15" customHeight="1">
      <c r="A15" s="29">
        <v>211</v>
      </c>
      <c r="B15" s="30"/>
      <c r="C15" s="36" t="s">
        <v>74</v>
      </c>
      <c r="D15" s="37"/>
      <c r="E15" s="146">
        <v>-63</v>
      </c>
      <c r="F15" s="146">
        <v>10</v>
      </c>
      <c r="G15" s="146">
        <v>3</v>
      </c>
      <c r="H15" s="146">
        <v>20</v>
      </c>
      <c r="I15" s="146">
        <v>-41</v>
      </c>
      <c r="J15" s="146">
        <v>10</v>
      </c>
      <c r="K15" s="146">
        <v>4</v>
      </c>
      <c r="L15" s="146">
        <v>2</v>
      </c>
      <c r="M15" s="146">
        <v>-5</v>
      </c>
      <c r="N15" s="146"/>
      <c r="O15" s="146">
        <v>8</v>
      </c>
      <c r="P15" s="146">
        <v>8</v>
      </c>
      <c r="Q15" s="146">
        <v>5</v>
      </c>
      <c r="R15" s="146">
        <v>-18</v>
      </c>
      <c r="S15" s="146">
        <v>1</v>
      </c>
      <c r="T15" s="146">
        <v>-10</v>
      </c>
      <c r="U15" s="146">
        <v>5</v>
      </c>
      <c r="V15" s="146">
        <v>0</v>
      </c>
      <c r="W15" s="146">
        <v>-61</v>
      </c>
      <c r="X15" s="78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3" customFormat="1" ht="15" customHeight="1">
      <c r="A16" s="29">
        <v>212</v>
      </c>
      <c r="B16" s="30"/>
      <c r="C16" s="36" t="s">
        <v>84</v>
      </c>
      <c r="D16" s="37"/>
      <c r="E16" s="146">
        <v>-51</v>
      </c>
      <c r="F16" s="146">
        <v>-41</v>
      </c>
      <c r="G16" s="146">
        <v>-11</v>
      </c>
      <c r="H16" s="146">
        <v>-2</v>
      </c>
      <c r="I16" s="146">
        <v>8</v>
      </c>
      <c r="J16" s="146">
        <v>-4</v>
      </c>
      <c r="K16" s="146">
        <v>-4</v>
      </c>
      <c r="L16" s="146">
        <v>11</v>
      </c>
      <c r="M16" s="146">
        <v>2</v>
      </c>
      <c r="N16" s="146">
        <v>-8</v>
      </c>
      <c r="O16" s="146"/>
      <c r="P16" s="146">
        <v>-22</v>
      </c>
      <c r="Q16" s="146">
        <v>-2</v>
      </c>
      <c r="R16" s="146">
        <v>-13</v>
      </c>
      <c r="S16" s="146">
        <v>-20</v>
      </c>
      <c r="T16" s="146">
        <v>0</v>
      </c>
      <c r="U16" s="146">
        <v>8</v>
      </c>
      <c r="V16" s="146">
        <v>0</v>
      </c>
      <c r="W16" s="146">
        <v>-149</v>
      </c>
      <c r="X16" s="78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3" customFormat="1" ht="15" customHeight="1">
      <c r="A17" s="29">
        <v>213</v>
      </c>
      <c r="B17" s="30"/>
      <c r="C17" s="36" t="s">
        <v>76</v>
      </c>
      <c r="D17" s="37"/>
      <c r="E17" s="146">
        <v>21</v>
      </c>
      <c r="F17" s="146">
        <v>-29</v>
      </c>
      <c r="G17" s="146">
        <v>-13</v>
      </c>
      <c r="H17" s="146">
        <v>-43</v>
      </c>
      <c r="I17" s="146">
        <v>-42</v>
      </c>
      <c r="J17" s="146">
        <v>8</v>
      </c>
      <c r="K17" s="146">
        <v>-1</v>
      </c>
      <c r="L17" s="146">
        <v>7</v>
      </c>
      <c r="M17" s="146">
        <v>4</v>
      </c>
      <c r="N17" s="146">
        <v>-10</v>
      </c>
      <c r="O17" s="146">
        <v>22</v>
      </c>
      <c r="P17" s="146"/>
      <c r="Q17" s="146">
        <v>9</v>
      </c>
      <c r="R17" s="146">
        <v>-10</v>
      </c>
      <c r="S17" s="146">
        <v>6</v>
      </c>
      <c r="T17" s="146">
        <v>1</v>
      </c>
      <c r="U17" s="146">
        <v>1</v>
      </c>
      <c r="V17" s="146">
        <v>0</v>
      </c>
      <c r="W17" s="146">
        <v>-69</v>
      </c>
      <c r="X17" s="78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3" customFormat="1" ht="15" customHeight="1">
      <c r="A18" s="29">
        <v>214</v>
      </c>
      <c r="B18" s="30"/>
      <c r="C18" s="36" t="s">
        <v>77</v>
      </c>
      <c r="D18" s="37"/>
      <c r="E18" s="146">
        <v>23</v>
      </c>
      <c r="F18" s="146">
        <v>9</v>
      </c>
      <c r="G18" s="146">
        <v>-81</v>
      </c>
      <c r="H18" s="146">
        <v>-4</v>
      </c>
      <c r="I18" s="146">
        <v>-20</v>
      </c>
      <c r="J18" s="146">
        <v>3</v>
      </c>
      <c r="K18" s="146">
        <v>-2</v>
      </c>
      <c r="L18" s="146">
        <v>-17</v>
      </c>
      <c r="M18" s="146">
        <v>-1</v>
      </c>
      <c r="N18" s="146">
        <v>-7</v>
      </c>
      <c r="O18" s="146">
        <v>3</v>
      </c>
      <c r="P18" s="146">
        <v>-7</v>
      </c>
      <c r="Q18" s="146"/>
      <c r="R18" s="146">
        <v>-11</v>
      </c>
      <c r="S18" s="146">
        <v>-7</v>
      </c>
      <c r="T18" s="146">
        <v>-4</v>
      </c>
      <c r="U18" s="146">
        <v>6</v>
      </c>
      <c r="V18" s="146">
        <v>0</v>
      </c>
      <c r="W18" s="146">
        <v>-117</v>
      </c>
      <c r="X18" s="78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3" customFormat="1" ht="22.5" customHeight="1">
      <c r="A19" s="29" t="s">
        <v>85</v>
      </c>
      <c r="B19" s="30"/>
      <c r="C19" s="30"/>
      <c r="D19" s="31"/>
      <c r="E19" s="146">
        <v>-198</v>
      </c>
      <c r="F19" s="146">
        <v>-66</v>
      </c>
      <c r="G19" s="146">
        <v>21</v>
      </c>
      <c r="H19" s="146">
        <v>-33</v>
      </c>
      <c r="I19" s="146">
        <v>-38</v>
      </c>
      <c r="J19" s="146">
        <v>2</v>
      </c>
      <c r="K19" s="146">
        <v>5</v>
      </c>
      <c r="L19" s="146">
        <v>-6</v>
      </c>
      <c r="M19" s="146">
        <v>-6</v>
      </c>
      <c r="N19" s="146">
        <v>19</v>
      </c>
      <c r="O19" s="146">
        <v>12</v>
      </c>
      <c r="P19" s="146">
        <v>11</v>
      </c>
      <c r="Q19" s="146">
        <v>11</v>
      </c>
      <c r="R19" s="146">
        <v>2</v>
      </c>
      <c r="S19" s="146">
        <v>0</v>
      </c>
      <c r="T19" s="146">
        <v>7</v>
      </c>
      <c r="U19" s="146">
        <v>18</v>
      </c>
      <c r="V19" s="146">
        <v>0</v>
      </c>
      <c r="W19" s="146">
        <v>-239</v>
      </c>
      <c r="X19" s="7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3" customFormat="1" ht="22.5" customHeight="1">
      <c r="A20" s="38">
        <v>307</v>
      </c>
      <c r="B20" s="39"/>
      <c r="C20" s="40" t="s">
        <v>1</v>
      </c>
      <c r="D20" s="41"/>
      <c r="E20" s="146">
        <v>-143</v>
      </c>
      <c r="F20" s="146">
        <v>-18</v>
      </c>
      <c r="G20" s="146">
        <v>9</v>
      </c>
      <c r="H20" s="146">
        <v>-14</v>
      </c>
      <c r="I20" s="146">
        <v>-11</v>
      </c>
      <c r="J20" s="146">
        <v>-5</v>
      </c>
      <c r="K20" s="146">
        <v>0</v>
      </c>
      <c r="L20" s="146">
        <v>-3</v>
      </c>
      <c r="M20" s="146">
        <v>-7</v>
      </c>
      <c r="N20" s="146">
        <v>26</v>
      </c>
      <c r="O20" s="146">
        <v>-4</v>
      </c>
      <c r="P20" s="146">
        <v>0</v>
      </c>
      <c r="Q20" s="146">
        <v>13</v>
      </c>
      <c r="R20" s="146">
        <v>8</v>
      </c>
      <c r="S20" s="146">
        <v>4</v>
      </c>
      <c r="T20" s="146">
        <v>3</v>
      </c>
      <c r="U20" s="146">
        <v>20</v>
      </c>
      <c r="V20" s="146">
        <v>0</v>
      </c>
      <c r="W20" s="146">
        <v>-122</v>
      </c>
      <c r="X20" s="78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3" customFormat="1" ht="15" customHeight="1">
      <c r="A21" s="38">
        <v>308</v>
      </c>
      <c r="B21" s="39"/>
      <c r="C21" s="40" t="s">
        <v>2</v>
      </c>
      <c r="D21" s="41"/>
      <c r="E21" s="146">
        <v>-55</v>
      </c>
      <c r="F21" s="146">
        <v>-48</v>
      </c>
      <c r="G21" s="146">
        <v>12</v>
      </c>
      <c r="H21" s="146">
        <v>-19</v>
      </c>
      <c r="I21" s="146">
        <v>-27</v>
      </c>
      <c r="J21" s="146">
        <v>7</v>
      </c>
      <c r="K21" s="146">
        <v>5</v>
      </c>
      <c r="L21" s="146">
        <v>-3</v>
      </c>
      <c r="M21" s="146">
        <v>1</v>
      </c>
      <c r="N21" s="146">
        <v>-7</v>
      </c>
      <c r="O21" s="146">
        <v>16</v>
      </c>
      <c r="P21" s="146">
        <v>11</v>
      </c>
      <c r="Q21" s="146">
        <v>-2</v>
      </c>
      <c r="R21" s="146">
        <v>-6</v>
      </c>
      <c r="S21" s="146">
        <v>-4</v>
      </c>
      <c r="T21" s="146">
        <v>4</v>
      </c>
      <c r="U21" s="146">
        <v>-2</v>
      </c>
      <c r="V21" s="146">
        <v>0</v>
      </c>
      <c r="W21" s="146">
        <v>-117</v>
      </c>
      <c r="X21" s="78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3" customFormat="1" ht="22.5" customHeight="1">
      <c r="A22" s="42" t="s">
        <v>86</v>
      </c>
      <c r="B22" s="43"/>
      <c r="C22" s="43"/>
      <c r="D22" s="44"/>
      <c r="E22" s="146">
        <v>11</v>
      </c>
      <c r="F22" s="146">
        <v>55</v>
      </c>
      <c r="G22" s="146">
        <v>-1</v>
      </c>
      <c r="H22" s="146">
        <v>13</v>
      </c>
      <c r="I22" s="146">
        <v>-58</v>
      </c>
      <c r="J22" s="146">
        <v>4</v>
      </c>
      <c r="K22" s="146">
        <v>2</v>
      </c>
      <c r="L22" s="146">
        <v>6</v>
      </c>
      <c r="M22" s="146">
        <v>2</v>
      </c>
      <c r="N22" s="146">
        <v>-5</v>
      </c>
      <c r="O22" s="146">
        <v>17</v>
      </c>
      <c r="P22" s="146">
        <v>-5</v>
      </c>
      <c r="Q22" s="146">
        <v>6</v>
      </c>
      <c r="R22" s="146">
        <v>0</v>
      </c>
      <c r="S22" s="146">
        <v>4</v>
      </c>
      <c r="T22" s="146">
        <v>1</v>
      </c>
      <c r="U22" s="146">
        <v>6</v>
      </c>
      <c r="V22" s="146">
        <v>0</v>
      </c>
      <c r="W22" s="146">
        <v>58</v>
      </c>
      <c r="X22" s="78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" customFormat="1" ht="22.5" customHeight="1">
      <c r="A23" s="38">
        <v>321</v>
      </c>
      <c r="B23" s="39"/>
      <c r="C23" s="40" t="s">
        <v>3</v>
      </c>
      <c r="D23" s="41"/>
      <c r="E23" s="146">
        <v>0</v>
      </c>
      <c r="F23" s="146">
        <v>-9</v>
      </c>
      <c r="G23" s="146">
        <v>0</v>
      </c>
      <c r="H23" s="146">
        <v>2</v>
      </c>
      <c r="I23" s="146">
        <v>-28</v>
      </c>
      <c r="J23" s="146">
        <v>1</v>
      </c>
      <c r="K23" s="146">
        <v>0</v>
      </c>
      <c r="L23" s="146">
        <v>0</v>
      </c>
      <c r="M23" s="146">
        <v>-1</v>
      </c>
      <c r="N23" s="146">
        <v>-1</v>
      </c>
      <c r="O23" s="146">
        <v>-2</v>
      </c>
      <c r="P23" s="146">
        <v>1</v>
      </c>
      <c r="Q23" s="146">
        <v>0</v>
      </c>
      <c r="R23" s="146">
        <v>4</v>
      </c>
      <c r="S23" s="146">
        <v>18</v>
      </c>
      <c r="T23" s="146">
        <v>1</v>
      </c>
      <c r="U23" s="146">
        <v>0</v>
      </c>
      <c r="V23" s="146">
        <v>0</v>
      </c>
      <c r="W23" s="146">
        <v>-14</v>
      </c>
      <c r="X23" s="78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" customFormat="1" ht="15" customHeight="1">
      <c r="A24" s="38">
        <v>322</v>
      </c>
      <c r="B24" s="39"/>
      <c r="C24" s="40" t="s">
        <v>4</v>
      </c>
      <c r="D24" s="41"/>
      <c r="E24" s="146">
        <v>12</v>
      </c>
      <c r="F24" s="146">
        <v>35</v>
      </c>
      <c r="G24" s="146">
        <v>-2</v>
      </c>
      <c r="H24" s="146">
        <v>12</v>
      </c>
      <c r="I24" s="146">
        <v>-15</v>
      </c>
      <c r="J24" s="146">
        <v>3</v>
      </c>
      <c r="K24" s="146">
        <v>0</v>
      </c>
      <c r="L24" s="146">
        <v>1</v>
      </c>
      <c r="M24" s="146">
        <v>0</v>
      </c>
      <c r="N24" s="146">
        <v>-1</v>
      </c>
      <c r="O24" s="146">
        <v>16</v>
      </c>
      <c r="P24" s="146">
        <v>-3</v>
      </c>
      <c r="Q24" s="146">
        <v>5</v>
      </c>
      <c r="R24" s="146">
        <v>-5</v>
      </c>
      <c r="S24" s="146">
        <v>27</v>
      </c>
      <c r="T24" s="146">
        <v>4</v>
      </c>
      <c r="U24" s="146">
        <v>1</v>
      </c>
      <c r="V24" s="146">
        <v>0</v>
      </c>
      <c r="W24" s="146">
        <v>90</v>
      </c>
      <c r="X24" s="78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" customFormat="1" ht="15" customHeight="1">
      <c r="A25" s="38">
        <v>323</v>
      </c>
      <c r="B25" s="39"/>
      <c r="C25" s="40" t="s">
        <v>5</v>
      </c>
      <c r="D25" s="41"/>
      <c r="E25" s="146">
        <v>-1</v>
      </c>
      <c r="F25" s="146">
        <v>29</v>
      </c>
      <c r="G25" s="146">
        <v>1</v>
      </c>
      <c r="H25" s="146">
        <v>-1</v>
      </c>
      <c r="I25" s="146">
        <v>-15</v>
      </c>
      <c r="J25" s="146">
        <v>0</v>
      </c>
      <c r="K25" s="146">
        <v>2</v>
      </c>
      <c r="L25" s="146">
        <v>5</v>
      </c>
      <c r="M25" s="146">
        <v>3</v>
      </c>
      <c r="N25" s="146">
        <v>-3</v>
      </c>
      <c r="O25" s="146">
        <v>3</v>
      </c>
      <c r="P25" s="146">
        <v>-3</v>
      </c>
      <c r="Q25" s="146">
        <v>1</v>
      </c>
      <c r="R25" s="146">
        <v>1</v>
      </c>
      <c r="S25" s="146">
        <v>-41</v>
      </c>
      <c r="T25" s="146">
        <v>-4</v>
      </c>
      <c r="U25" s="146">
        <v>5</v>
      </c>
      <c r="V25" s="146">
        <v>0</v>
      </c>
      <c r="W25" s="146">
        <v>-18</v>
      </c>
      <c r="X25" s="78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3" customFormat="1" ht="22.5" customHeight="1">
      <c r="A26" s="42" t="s">
        <v>87</v>
      </c>
      <c r="B26" s="43"/>
      <c r="C26" s="43"/>
      <c r="D26" s="44"/>
      <c r="E26" s="146">
        <v>-6</v>
      </c>
      <c r="F26" s="146">
        <v>112</v>
      </c>
      <c r="G26" s="146">
        <v>6</v>
      </c>
      <c r="H26" s="146">
        <v>-2</v>
      </c>
      <c r="I26" s="146">
        <v>-4</v>
      </c>
      <c r="J26" s="146">
        <v>7</v>
      </c>
      <c r="K26" s="146">
        <v>22</v>
      </c>
      <c r="L26" s="146">
        <v>4</v>
      </c>
      <c r="M26" s="146">
        <v>3</v>
      </c>
      <c r="N26" s="146">
        <v>8</v>
      </c>
      <c r="O26" s="146">
        <v>0</v>
      </c>
      <c r="P26" s="146">
        <v>-1</v>
      </c>
      <c r="Q26" s="146">
        <v>4</v>
      </c>
      <c r="R26" s="146">
        <v>-7</v>
      </c>
      <c r="S26" s="146">
        <v>-1</v>
      </c>
      <c r="T26" s="146">
        <v>0</v>
      </c>
      <c r="U26" s="146">
        <v>2</v>
      </c>
      <c r="V26" s="146">
        <v>0</v>
      </c>
      <c r="W26" s="146">
        <v>147</v>
      </c>
      <c r="X26" s="78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" customFormat="1" ht="22.5" customHeight="1">
      <c r="A27" s="38">
        <v>383</v>
      </c>
      <c r="B27" s="39"/>
      <c r="C27" s="40" t="s">
        <v>6</v>
      </c>
      <c r="D27" s="41"/>
      <c r="E27" s="146">
        <v>2</v>
      </c>
      <c r="F27" s="146">
        <v>-7</v>
      </c>
      <c r="G27" s="146">
        <v>1</v>
      </c>
      <c r="H27" s="146">
        <v>-2</v>
      </c>
      <c r="I27" s="146">
        <v>-2</v>
      </c>
      <c r="J27" s="146">
        <v>0</v>
      </c>
      <c r="K27" s="146">
        <v>0</v>
      </c>
      <c r="L27" s="146">
        <v>-1</v>
      </c>
      <c r="M27" s="146">
        <v>2</v>
      </c>
      <c r="N27" s="146">
        <v>1</v>
      </c>
      <c r="O27" s="146">
        <v>0</v>
      </c>
      <c r="P27" s="146">
        <v>-1</v>
      </c>
      <c r="Q27" s="146">
        <v>0</v>
      </c>
      <c r="R27" s="146">
        <v>0</v>
      </c>
      <c r="S27" s="146">
        <v>-2</v>
      </c>
      <c r="T27" s="146">
        <v>2</v>
      </c>
      <c r="U27" s="146">
        <v>0</v>
      </c>
      <c r="V27" s="146">
        <v>0</v>
      </c>
      <c r="W27" s="146">
        <v>-7</v>
      </c>
      <c r="X27" s="7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" customFormat="1" ht="15" customHeight="1">
      <c r="A28" s="38">
        <v>391</v>
      </c>
      <c r="B28" s="39"/>
      <c r="C28" s="40" t="s">
        <v>7</v>
      </c>
      <c r="D28" s="41"/>
      <c r="E28" s="146">
        <v>-8</v>
      </c>
      <c r="F28" s="146">
        <v>119</v>
      </c>
      <c r="G28" s="146">
        <v>5</v>
      </c>
      <c r="H28" s="146">
        <v>0</v>
      </c>
      <c r="I28" s="146">
        <v>-2</v>
      </c>
      <c r="J28" s="146">
        <v>7</v>
      </c>
      <c r="K28" s="146">
        <v>22</v>
      </c>
      <c r="L28" s="146">
        <v>5</v>
      </c>
      <c r="M28" s="146">
        <v>1</v>
      </c>
      <c r="N28" s="146">
        <v>7</v>
      </c>
      <c r="O28" s="146">
        <v>0</v>
      </c>
      <c r="P28" s="146">
        <v>0</v>
      </c>
      <c r="Q28" s="146">
        <v>4</v>
      </c>
      <c r="R28" s="146">
        <v>-7</v>
      </c>
      <c r="S28" s="146">
        <v>1</v>
      </c>
      <c r="T28" s="146">
        <v>-2</v>
      </c>
      <c r="U28" s="146">
        <v>2</v>
      </c>
      <c r="V28" s="146">
        <v>0</v>
      </c>
      <c r="W28" s="146">
        <v>154</v>
      </c>
      <c r="X28" s="7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" customFormat="1" ht="21" customHeight="1">
      <c r="A29" s="42" t="s">
        <v>88</v>
      </c>
      <c r="B29" s="43"/>
      <c r="C29" s="43"/>
      <c r="D29" s="41"/>
      <c r="E29" s="146">
        <v>-15</v>
      </c>
      <c r="F29" s="146">
        <v>-28</v>
      </c>
      <c r="G29" s="146">
        <v>-17</v>
      </c>
      <c r="H29" s="146">
        <v>-4</v>
      </c>
      <c r="I29" s="146">
        <v>-4</v>
      </c>
      <c r="J29" s="146">
        <v>1</v>
      </c>
      <c r="K29" s="146">
        <v>3</v>
      </c>
      <c r="L29" s="146">
        <v>3</v>
      </c>
      <c r="M29" s="146">
        <v>1</v>
      </c>
      <c r="N29" s="146">
        <v>-3</v>
      </c>
      <c r="O29" s="146">
        <v>-8</v>
      </c>
      <c r="P29" s="146">
        <v>-4</v>
      </c>
      <c r="Q29" s="146">
        <v>-6</v>
      </c>
      <c r="R29" s="146">
        <v>-16</v>
      </c>
      <c r="S29" s="146">
        <v>-7</v>
      </c>
      <c r="T29" s="146">
        <v>-2</v>
      </c>
      <c r="U29" s="146">
        <v>0</v>
      </c>
      <c r="V29" s="146">
        <v>0</v>
      </c>
      <c r="W29" s="146">
        <v>-106</v>
      </c>
      <c r="X29" s="7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" customFormat="1" ht="22.5" customHeight="1">
      <c r="A30" s="29">
        <v>411</v>
      </c>
      <c r="B30" s="30"/>
      <c r="C30" s="36" t="s">
        <v>89</v>
      </c>
      <c r="D30" s="41"/>
      <c r="E30" s="146">
        <v>-15</v>
      </c>
      <c r="F30" s="146">
        <v>-28</v>
      </c>
      <c r="G30" s="146">
        <v>-17</v>
      </c>
      <c r="H30" s="146">
        <v>-4</v>
      </c>
      <c r="I30" s="146">
        <v>-4</v>
      </c>
      <c r="J30" s="146">
        <v>1</v>
      </c>
      <c r="K30" s="146">
        <v>3</v>
      </c>
      <c r="L30" s="146">
        <v>3</v>
      </c>
      <c r="M30" s="146">
        <v>1</v>
      </c>
      <c r="N30" s="146">
        <v>-3</v>
      </c>
      <c r="O30" s="146">
        <v>-8</v>
      </c>
      <c r="P30" s="146">
        <v>-4</v>
      </c>
      <c r="Q30" s="146">
        <v>-6</v>
      </c>
      <c r="R30" s="146">
        <v>-16</v>
      </c>
      <c r="S30" s="146">
        <v>-7</v>
      </c>
      <c r="T30" s="146">
        <v>-2</v>
      </c>
      <c r="U30" s="146">
        <v>0</v>
      </c>
      <c r="V30" s="146">
        <v>0</v>
      </c>
      <c r="W30" s="146">
        <v>-106</v>
      </c>
      <c r="X30" s="78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22.5" customHeight="1">
      <c r="A31" s="42" t="s">
        <v>90</v>
      </c>
      <c r="B31" s="30"/>
      <c r="C31" s="36"/>
      <c r="D31" s="37"/>
      <c r="E31" s="146">
        <v>-93</v>
      </c>
      <c r="F31" s="146">
        <v>85</v>
      </c>
      <c r="G31" s="146">
        <v>-6</v>
      </c>
      <c r="H31" s="146">
        <v>97</v>
      </c>
      <c r="I31" s="146">
        <v>-788</v>
      </c>
      <c r="J31" s="146">
        <v>105</v>
      </c>
      <c r="K31" s="146">
        <v>48</v>
      </c>
      <c r="L31" s="146">
        <v>0</v>
      </c>
      <c r="M31" s="146">
        <v>13</v>
      </c>
      <c r="N31" s="146">
        <v>53</v>
      </c>
      <c r="O31" s="146">
        <v>148</v>
      </c>
      <c r="P31" s="146">
        <v>68</v>
      </c>
      <c r="Q31" s="146">
        <v>125</v>
      </c>
      <c r="R31" s="146">
        <v>231</v>
      </c>
      <c r="S31" s="146">
        <v>-54</v>
      </c>
      <c r="T31" s="146">
        <v>-155</v>
      </c>
      <c r="U31" s="146">
        <v>105</v>
      </c>
      <c r="V31" s="146">
        <v>0</v>
      </c>
      <c r="W31" s="146">
        <v>-18</v>
      </c>
      <c r="X31" s="78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" customFormat="1" ht="7.5" customHeight="1">
      <c r="A32" s="45"/>
      <c r="B32" s="46"/>
      <c r="C32" s="46"/>
      <c r="D32" s="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8"/>
      <c r="X32" s="78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5:24" ht="13.5"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3.5">
      <c r="A34" s="13" t="s">
        <v>91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1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3" customWidth="1"/>
    <col min="2" max="3" width="3.50390625" style="13" customWidth="1"/>
    <col min="4" max="4" width="3.375" style="13" customWidth="1"/>
    <col min="5" max="18" width="11.375" style="13" customWidth="1"/>
    <col min="19" max="204" width="9.00390625" style="13" customWidth="1"/>
    <col min="205" max="205" width="4.50390625" style="13" customWidth="1"/>
    <col min="206" max="207" width="3.50390625" style="13" customWidth="1"/>
    <col min="208" max="208" width="3.375" style="13" customWidth="1"/>
    <col min="209" max="219" width="12.625" style="13" customWidth="1"/>
    <col min="220" max="222" width="10.625" style="13" customWidth="1"/>
    <col min="223" max="223" width="2.625" style="13" customWidth="1"/>
    <col min="224" max="16384" width="9.00390625" style="13" customWidth="1"/>
  </cols>
  <sheetData>
    <row r="1" ht="17.25">
      <c r="A1" s="12" t="s">
        <v>57</v>
      </c>
    </row>
    <row r="2" ht="17.25">
      <c r="A2" s="12"/>
    </row>
    <row r="3" ht="14.25">
      <c r="A3" s="14" t="s">
        <v>197</v>
      </c>
    </row>
    <row r="4" spans="1:18" ht="22.5" customHeight="1">
      <c r="A4" s="15"/>
      <c r="B4" s="16"/>
      <c r="C4" s="16"/>
      <c r="D4" s="17"/>
      <c r="E4" s="176" t="s">
        <v>58</v>
      </c>
      <c r="F4" s="177"/>
      <c r="G4" s="177"/>
      <c r="H4" s="178"/>
      <c r="I4" s="176" t="s">
        <v>59</v>
      </c>
      <c r="J4" s="177"/>
      <c r="K4" s="177"/>
      <c r="L4" s="178"/>
      <c r="M4" s="176" t="s">
        <v>60</v>
      </c>
      <c r="N4" s="177"/>
      <c r="O4" s="178"/>
      <c r="P4" s="176" t="s">
        <v>162</v>
      </c>
      <c r="Q4" s="177"/>
      <c r="R4" s="178"/>
    </row>
    <row r="5" spans="1:18" ht="22.5" customHeight="1">
      <c r="A5" s="21"/>
      <c r="B5" s="22"/>
      <c r="C5" s="22"/>
      <c r="D5" s="23"/>
      <c r="E5" s="62" t="s">
        <v>61</v>
      </c>
      <c r="F5" s="62" t="s">
        <v>62</v>
      </c>
      <c r="G5" s="62" t="s">
        <v>63</v>
      </c>
      <c r="H5" s="62" t="s">
        <v>165</v>
      </c>
      <c r="I5" s="62" t="s">
        <v>61</v>
      </c>
      <c r="J5" s="62" t="s">
        <v>62</v>
      </c>
      <c r="K5" s="62" t="s">
        <v>63</v>
      </c>
      <c r="L5" s="62" t="s">
        <v>165</v>
      </c>
      <c r="M5" s="62" t="s">
        <v>61</v>
      </c>
      <c r="N5" s="62" t="s">
        <v>64</v>
      </c>
      <c r="O5" s="62" t="s">
        <v>65</v>
      </c>
      <c r="P5" s="62" t="s">
        <v>61</v>
      </c>
      <c r="Q5" s="62" t="s">
        <v>160</v>
      </c>
      <c r="R5" s="62" t="s">
        <v>21</v>
      </c>
    </row>
    <row r="6" spans="1:256" s="3" customFormat="1" ht="7.5" customHeight="1">
      <c r="A6" s="25"/>
      <c r="B6" s="26"/>
      <c r="C6" s="26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3" customFormat="1" ht="15" customHeight="1">
      <c r="A7" s="29" t="s">
        <v>66</v>
      </c>
      <c r="B7" s="30"/>
      <c r="C7" s="30"/>
      <c r="D7" s="31"/>
      <c r="E7" s="83">
        <v>49951</v>
      </c>
      <c r="F7" s="83">
        <v>21770</v>
      </c>
      <c r="G7" s="83">
        <v>23471</v>
      </c>
      <c r="H7" s="83">
        <v>4710</v>
      </c>
      <c r="I7" s="83">
        <v>56007</v>
      </c>
      <c r="J7" s="83">
        <v>21775</v>
      </c>
      <c r="K7" s="83">
        <v>29853</v>
      </c>
      <c r="L7" s="83">
        <v>4379</v>
      </c>
      <c r="M7" s="83">
        <v>17713</v>
      </c>
      <c r="N7" s="83">
        <v>8540</v>
      </c>
      <c r="O7" s="83">
        <v>9173</v>
      </c>
      <c r="P7" s="84">
        <f>E7-I7</f>
        <v>-6056</v>
      </c>
      <c r="Q7" s="84">
        <f>F7-J7</f>
        <v>-5</v>
      </c>
      <c r="R7" s="84">
        <f>G7-K7</f>
        <v>-6382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3" customFormat="1" ht="22.5" customHeight="1">
      <c r="A8" s="29">
        <v>0</v>
      </c>
      <c r="B8" s="85" t="s">
        <v>172</v>
      </c>
      <c r="C8" s="30">
        <v>4</v>
      </c>
      <c r="D8" s="31" t="s">
        <v>67</v>
      </c>
      <c r="E8" s="83">
        <v>3575</v>
      </c>
      <c r="F8" s="83">
        <v>1835</v>
      </c>
      <c r="G8" s="83">
        <v>1709</v>
      </c>
      <c r="H8" s="83">
        <v>31</v>
      </c>
      <c r="I8" s="83">
        <v>3533</v>
      </c>
      <c r="J8" s="83">
        <v>1854</v>
      </c>
      <c r="K8" s="83">
        <v>1649</v>
      </c>
      <c r="L8" s="83">
        <v>30</v>
      </c>
      <c r="M8" s="83">
        <v>28</v>
      </c>
      <c r="N8" s="83">
        <v>14</v>
      </c>
      <c r="O8" s="83">
        <v>14</v>
      </c>
      <c r="P8" s="84">
        <f aca="true" t="shared" si="0" ref="P8:R71">E8-I8</f>
        <v>42</v>
      </c>
      <c r="Q8" s="86">
        <f t="shared" si="0"/>
        <v>-19</v>
      </c>
      <c r="R8" s="84">
        <f t="shared" si="0"/>
        <v>60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3" customFormat="1" ht="22.5" customHeight="1">
      <c r="A9" s="29"/>
      <c r="B9" s="30">
        <v>0</v>
      </c>
      <c r="C9" s="30"/>
      <c r="D9" s="31"/>
      <c r="E9" s="83">
        <v>484</v>
      </c>
      <c r="F9" s="83">
        <v>254</v>
      </c>
      <c r="G9" s="83">
        <v>227</v>
      </c>
      <c r="H9" s="83">
        <v>3</v>
      </c>
      <c r="I9" s="83">
        <v>486</v>
      </c>
      <c r="J9" s="83">
        <v>255</v>
      </c>
      <c r="K9" s="83">
        <v>228</v>
      </c>
      <c r="L9" s="83">
        <v>3</v>
      </c>
      <c r="M9" s="83">
        <v>18</v>
      </c>
      <c r="N9" s="83">
        <v>10</v>
      </c>
      <c r="O9" s="83">
        <v>8</v>
      </c>
      <c r="P9" s="84">
        <f t="shared" si="0"/>
        <v>-2</v>
      </c>
      <c r="Q9" s="84">
        <f t="shared" si="0"/>
        <v>-1</v>
      </c>
      <c r="R9" s="84">
        <f t="shared" si="0"/>
        <v>-1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3" customFormat="1" ht="15" customHeight="1">
      <c r="A10" s="29"/>
      <c r="B10" s="30">
        <v>1</v>
      </c>
      <c r="C10" s="30"/>
      <c r="D10" s="31"/>
      <c r="E10" s="83">
        <v>933</v>
      </c>
      <c r="F10" s="83">
        <v>491</v>
      </c>
      <c r="G10" s="83">
        <v>431</v>
      </c>
      <c r="H10" s="83">
        <v>11</v>
      </c>
      <c r="I10" s="83">
        <v>943</v>
      </c>
      <c r="J10" s="83">
        <v>505</v>
      </c>
      <c r="K10" s="83">
        <v>430</v>
      </c>
      <c r="L10" s="83">
        <v>8</v>
      </c>
      <c r="M10" s="83">
        <v>8</v>
      </c>
      <c r="N10" s="83">
        <v>2</v>
      </c>
      <c r="O10" s="83">
        <v>6</v>
      </c>
      <c r="P10" s="84">
        <f t="shared" si="0"/>
        <v>-10</v>
      </c>
      <c r="Q10" s="84">
        <f t="shared" si="0"/>
        <v>-14</v>
      </c>
      <c r="R10" s="84">
        <f t="shared" si="0"/>
        <v>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15" customHeight="1">
      <c r="A11" s="29"/>
      <c r="B11" s="30">
        <v>2</v>
      </c>
      <c r="C11" s="30"/>
      <c r="D11" s="31"/>
      <c r="E11" s="83">
        <v>812</v>
      </c>
      <c r="F11" s="83">
        <v>429</v>
      </c>
      <c r="G11" s="83">
        <v>380</v>
      </c>
      <c r="H11" s="83">
        <v>3</v>
      </c>
      <c r="I11" s="83">
        <v>798</v>
      </c>
      <c r="J11" s="83">
        <v>429</v>
      </c>
      <c r="K11" s="83">
        <v>361</v>
      </c>
      <c r="L11" s="83">
        <v>8</v>
      </c>
      <c r="M11" s="83">
        <v>1</v>
      </c>
      <c r="N11" s="83">
        <v>1</v>
      </c>
      <c r="O11" s="83">
        <v>0</v>
      </c>
      <c r="P11" s="84">
        <f t="shared" si="0"/>
        <v>14</v>
      </c>
      <c r="Q11" s="84">
        <f t="shared" si="0"/>
        <v>0</v>
      </c>
      <c r="R11" s="84">
        <f t="shared" si="0"/>
        <v>19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15" customHeight="1">
      <c r="A12" s="29"/>
      <c r="B12" s="30">
        <v>3</v>
      </c>
      <c r="C12" s="30"/>
      <c r="D12" s="31"/>
      <c r="E12" s="83">
        <v>746</v>
      </c>
      <c r="F12" s="83">
        <v>377</v>
      </c>
      <c r="G12" s="83">
        <v>364</v>
      </c>
      <c r="H12" s="83">
        <v>5</v>
      </c>
      <c r="I12" s="83">
        <v>730</v>
      </c>
      <c r="J12" s="83">
        <v>379</v>
      </c>
      <c r="K12" s="83">
        <v>345</v>
      </c>
      <c r="L12" s="83">
        <v>6</v>
      </c>
      <c r="M12" s="83">
        <v>1</v>
      </c>
      <c r="N12" s="83">
        <v>1</v>
      </c>
      <c r="O12" s="83">
        <v>0</v>
      </c>
      <c r="P12" s="84">
        <f t="shared" si="0"/>
        <v>16</v>
      </c>
      <c r="Q12" s="84">
        <f t="shared" si="0"/>
        <v>-2</v>
      </c>
      <c r="R12" s="84">
        <f t="shared" si="0"/>
        <v>19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3" customFormat="1" ht="15" customHeight="1">
      <c r="A13" s="29"/>
      <c r="B13" s="30">
        <v>4</v>
      </c>
      <c r="C13" s="30"/>
      <c r="D13" s="31"/>
      <c r="E13" s="83">
        <v>600</v>
      </c>
      <c r="F13" s="83">
        <v>284</v>
      </c>
      <c r="G13" s="83">
        <v>307</v>
      </c>
      <c r="H13" s="83">
        <v>9</v>
      </c>
      <c r="I13" s="83">
        <v>576</v>
      </c>
      <c r="J13" s="83">
        <v>286</v>
      </c>
      <c r="K13" s="83">
        <v>285</v>
      </c>
      <c r="L13" s="83">
        <v>5</v>
      </c>
      <c r="M13" s="83">
        <v>0</v>
      </c>
      <c r="N13" s="83">
        <v>0</v>
      </c>
      <c r="O13" s="83">
        <v>0</v>
      </c>
      <c r="P13" s="84">
        <f t="shared" si="0"/>
        <v>24</v>
      </c>
      <c r="Q13" s="84">
        <f t="shared" si="0"/>
        <v>-2</v>
      </c>
      <c r="R13" s="84">
        <f t="shared" si="0"/>
        <v>22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3" customFormat="1" ht="22.5" customHeight="1">
      <c r="A14" s="29">
        <v>5</v>
      </c>
      <c r="B14" s="85" t="s">
        <v>173</v>
      </c>
      <c r="C14" s="30">
        <v>9</v>
      </c>
      <c r="D14" s="31"/>
      <c r="E14" s="83">
        <v>2023</v>
      </c>
      <c r="F14" s="83">
        <v>987</v>
      </c>
      <c r="G14" s="83">
        <v>1022</v>
      </c>
      <c r="H14" s="83">
        <v>14</v>
      </c>
      <c r="I14" s="83">
        <v>2130</v>
      </c>
      <c r="J14" s="83">
        <v>975</v>
      </c>
      <c r="K14" s="83">
        <v>1128</v>
      </c>
      <c r="L14" s="83">
        <v>27</v>
      </c>
      <c r="M14" s="83">
        <v>5</v>
      </c>
      <c r="N14" s="83">
        <v>5</v>
      </c>
      <c r="O14" s="83">
        <v>0</v>
      </c>
      <c r="P14" s="84">
        <f t="shared" si="0"/>
        <v>-107</v>
      </c>
      <c r="Q14" s="84">
        <f t="shared" si="0"/>
        <v>12</v>
      </c>
      <c r="R14" s="84">
        <f t="shared" si="0"/>
        <v>-106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3" customFormat="1" ht="22.5" customHeight="1">
      <c r="A15" s="29"/>
      <c r="B15" s="30">
        <v>5</v>
      </c>
      <c r="C15" s="30"/>
      <c r="D15" s="31"/>
      <c r="E15" s="83">
        <v>488</v>
      </c>
      <c r="F15" s="83">
        <v>225</v>
      </c>
      <c r="G15" s="83">
        <v>258</v>
      </c>
      <c r="H15" s="83">
        <v>5</v>
      </c>
      <c r="I15" s="83">
        <v>492</v>
      </c>
      <c r="J15" s="83">
        <v>224</v>
      </c>
      <c r="K15" s="83">
        <v>261</v>
      </c>
      <c r="L15" s="83">
        <v>7</v>
      </c>
      <c r="M15" s="83">
        <v>2</v>
      </c>
      <c r="N15" s="83">
        <v>2</v>
      </c>
      <c r="O15" s="83">
        <v>0</v>
      </c>
      <c r="P15" s="84">
        <f t="shared" si="0"/>
        <v>-4</v>
      </c>
      <c r="Q15" s="84">
        <f t="shared" si="0"/>
        <v>1</v>
      </c>
      <c r="R15" s="84">
        <f t="shared" si="0"/>
        <v>-3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3" customFormat="1" ht="15" customHeight="1">
      <c r="A16" s="29"/>
      <c r="B16" s="30">
        <v>6</v>
      </c>
      <c r="C16" s="30"/>
      <c r="D16" s="31"/>
      <c r="E16" s="83">
        <v>496</v>
      </c>
      <c r="F16" s="83">
        <v>238</v>
      </c>
      <c r="G16" s="83">
        <v>254</v>
      </c>
      <c r="H16" s="83">
        <v>4</v>
      </c>
      <c r="I16" s="83">
        <v>513</v>
      </c>
      <c r="J16" s="83">
        <v>232</v>
      </c>
      <c r="K16" s="83">
        <v>274</v>
      </c>
      <c r="L16" s="83">
        <v>7</v>
      </c>
      <c r="M16" s="83">
        <v>1</v>
      </c>
      <c r="N16" s="83">
        <v>1</v>
      </c>
      <c r="O16" s="83">
        <v>0</v>
      </c>
      <c r="P16" s="84">
        <f t="shared" si="0"/>
        <v>-17</v>
      </c>
      <c r="Q16" s="84">
        <f t="shared" si="0"/>
        <v>6</v>
      </c>
      <c r="R16" s="84">
        <f t="shared" si="0"/>
        <v>-20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3" customFormat="1" ht="15" customHeight="1">
      <c r="A17" s="29"/>
      <c r="B17" s="30">
        <v>7</v>
      </c>
      <c r="C17" s="30"/>
      <c r="D17" s="31"/>
      <c r="E17" s="83">
        <v>424</v>
      </c>
      <c r="F17" s="83">
        <v>224</v>
      </c>
      <c r="G17" s="83">
        <v>199</v>
      </c>
      <c r="H17" s="83">
        <v>1</v>
      </c>
      <c r="I17" s="83">
        <v>462</v>
      </c>
      <c r="J17" s="83">
        <v>223</v>
      </c>
      <c r="K17" s="83">
        <v>234</v>
      </c>
      <c r="L17" s="83">
        <v>5</v>
      </c>
      <c r="M17" s="83">
        <v>1</v>
      </c>
      <c r="N17" s="83">
        <v>1</v>
      </c>
      <c r="O17" s="83">
        <v>0</v>
      </c>
      <c r="P17" s="84">
        <f t="shared" si="0"/>
        <v>-38</v>
      </c>
      <c r="Q17" s="84">
        <f t="shared" si="0"/>
        <v>1</v>
      </c>
      <c r="R17" s="84">
        <f t="shared" si="0"/>
        <v>-35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3" customFormat="1" ht="15" customHeight="1">
      <c r="A18" s="29"/>
      <c r="B18" s="30">
        <v>8</v>
      </c>
      <c r="C18" s="30"/>
      <c r="D18" s="31"/>
      <c r="E18" s="83">
        <v>318</v>
      </c>
      <c r="F18" s="83">
        <v>156</v>
      </c>
      <c r="G18" s="83">
        <v>160</v>
      </c>
      <c r="H18" s="83">
        <v>2</v>
      </c>
      <c r="I18" s="83">
        <v>339</v>
      </c>
      <c r="J18" s="83">
        <v>153</v>
      </c>
      <c r="K18" s="83">
        <v>182</v>
      </c>
      <c r="L18" s="83">
        <v>4</v>
      </c>
      <c r="M18" s="83">
        <v>0</v>
      </c>
      <c r="N18" s="83">
        <v>0</v>
      </c>
      <c r="O18" s="83">
        <v>0</v>
      </c>
      <c r="P18" s="84">
        <f t="shared" si="0"/>
        <v>-21</v>
      </c>
      <c r="Q18" s="84">
        <f t="shared" si="0"/>
        <v>3</v>
      </c>
      <c r="R18" s="84">
        <f t="shared" si="0"/>
        <v>-22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3" customFormat="1" ht="15" customHeight="1">
      <c r="A19" s="29"/>
      <c r="B19" s="30">
        <v>9</v>
      </c>
      <c r="C19" s="30"/>
      <c r="D19" s="31"/>
      <c r="E19" s="83">
        <v>297</v>
      </c>
      <c r="F19" s="83">
        <v>144</v>
      </c>
      <c r="G19" s="83">
        <v>151</v>
      </c>
      <c r="H19" s="83">
        <v>2</v>
      </c>
      <c r="I19" s="83">
        <v>324</v>
      </c>
      <c r="J19" s="83">
        <v>143</v>
      </c>
      <c r="K19" s="83">
        <v>177</v>
      </c>
      <c r="L19" s="83">
        <v>4</v>
      </c>
      <c r="M19" s="83">
        <v>1</v>
      </c>
      <c r="N19" s="83">
        <v>1</v>
      </c>
      <c r="O19" s="83">
        <v>0</v>
      </c>
      <c r="P19" s="84">
        <f t="shared" si="0"/>
        <v>-27</v>
      </c>
      <c r="Q19" s="84">
        <f t="shared" si="0"/>
        <v>1</v>
      </c>
      <c r="R19" s="84">
        <f t="shared" si="0"/>
        <v>-26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3" customFormat="1" ht="22.5" customHeight="1">
      <c r="A20" s="29">
        <v>10</v>
      </c>
      <c r="B20" s="85" t="s">
        <v>173</v>
      </c>
      <c r="C20" s="30">
        <v>14</v>
      </c>
      <c r="D20" s="31"/>
      <c r="E20" s="83">
        <v>1146</v>
      </c>
      <c r="F20" s="83">
        <v>593</v>
      </c>
      <c r="G20" s="83">
        <v>538</v>
      </c>
      <c r="H20" s="83">
        <v>15</v>
      </c>
      <c r="I20" s="83">
        <v>1234</v>
      </c>
      <c r="J20" s="83">
        <v>586</v>
      </c>
      <c r="K20" s="83">
        <v>637</v>
      </c>
      <c r="L20" s="83">
        <v>11</v>
      </c>
      <c r="M20" s="83">
        <v>2</v>
      </c>
      <c r="N20" s="83">
        <v>2</v>
      </c>
      <c r="O20" s="83">
        <v>0</v>
      </c>
      <c r="P20" s="84">
        <f t="shared" si="0"/>
        <v>-88</v>
      </c>
      <c r="Q20" s="84">
        <f t="shared" si="0"/>
        <v>7</v>
      </c>
      <c r="R20" s="84">
        <f t="shared" si="0"/>
        <v>-99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3" customFormat="1" ht="22.5" customHeight="1">
      <c r="A21" s="29"/>
      <c r="B21" s="30">
        <v>10</v>
      </c>
      <c r="C21" s="30"/>
      <c r="D21" s="31"/>
      <c r="E21" s="83">
        <v>268</v>
      </c>
      <c r="F21" s="83">
        <v>127</v>
      </c>
      <c r="G21" s="83">
        <v>139</v>
      </c>
      <c r="H21" s="83">
        <v>2</v>
      </c>
      <c r="I21" s="83">
        <v>285</v>
      </c>
      <c r="J21" s="83">
        <v>126</v>
      </c>
      <c r="K21" s="83">
        <v>157</v>
      </c>
      <c r="L21" s="83">
        <v>2</v>
      </c>
      <c r="M21" s="83">
        <v>1</v>
      </c>
      <c r="N21" s="83">
        <v>1</v>
      </c>
      <c r="O21" s="83">
        <v>0</v>
      </c>
      <c r="P21" s="84">
        <f t="shared" si="0"/>
        <v>-17</v>
      </c>
      <c r="Q21" s="84">
        <f t="shared" si="0"/>
        <v>1</v>
      </c>
      <c r="R21" s="84">
        <f t="shared" si="0"/>
        <v>-18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3" customFormat="1" ht="15" customHeight="1">
      <c r="A22" s="29"/>
      <c r="B22" s="30">
        <v>11</v>
      </c>
      <c r="C22" s="30"/>
      <c r="D22" s="31"/>
      <c r="E22" s="83">
        <v>218</v>
      </c>
      <c r="F22" s="83">
        <v>120</v>
      </c>
      <c r="G22" s="83">
        <v>98</v>
      </c>
      <c r="H22" s="83">
        <v>0</v>
      </c>
      <c r="I22" s="83">
        <v>260</v>
      </c>
      <c r="J22" s="83">
        <v>118</v>
      </c>
      <c r="K22" s="83">
        <v>141</v>
      </c>
      <c r="L22" s="83">
        <v>1</v>
      </c>
      <c r="M22" s="83">
        <v>0</v>
      </c>
      <c r="N22" s="83">
        <v>0</v>
      </c>
      <c r="O22" s="83">
        <v>0</v>
      </c>
      <c r="P22" s="84">
        <f t="shared" si="0"/>
        <v>-42</v>
      </c>
      <c r="Q22" s="84">
        <f t="shared" si="0"/>
        <v>2</v>
      </c>
      <c r="R22" s="84">
        <f t="shared" si="0"/>
        <v>-43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" customFormat="1" ht="15" customHeight="1">
      <c r="A23" s="29"/>
      <c r="B23" s="30">
        <v>12</v>
      </c>
      <c r="C23" s="30"/>
      <c r="D23" s="31"/>
      <c r="E23" s="83">
        <v>288</v>
      </c>
      <c r="F23" s="83">
        <v>142</v>
      </c>
      <c r="G23" s="83">
        <v>140</v>
      </c>
      <c r="H23" s="83">
        <v>6</v>
      </c>
      <c r="I23" s="83">
        <v>283</v>
      </c>
      <c r="J23" s="83">
        <v>140</v>
      </c>
      <c r="K23" s="83">
        <v>141</v>
      </c>
      <c r="L23" s="83">
        <v>2</v>
      </c>
      <c r="M23" s="83">
        <v>0</v>
      </c>
      <c r="N23" s="83">
        <v>0</v>
      </c>
      <c r="O23" s="83">
        <v>0</v>
      </c>
      <c r="P23" s="84">
        <f t="shared" si="0"/>
        <v>5</v>
      </c>
      <c r="Q23" s="84">
        <f t="shared" si="0"/>
        <v>2</v>
      </c>
      <c r="R23" s="84">
        <f t="shared" si="0"/>
        <v>-1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" customFormat="1" ht="15" customHeight="1">
      <c r="A24" s="29"/>
      <c r="B24" s="30">
        <v>13</v>
      </c>
      <c r="C24" s="30"/>
      <c r="D24" s="31"/>
      <c r="E24" s="83">
        <v>235</v>
      </c>
      <c r="F24" s="83">
        <v>128</v>
      </c>
      <c r="G24" s="83">
        <v>103</v>
      </c>
      <c r="H24" s="83">
        <v>4</v>
      </c>
      <c r="I24" s="83">
        <v>250</v>
      </c>
      <c r="J24" s="83">
        <v>127</v>
      </c>
      <c r="K24" s="83">
        <v>122</v>
      </c>
      <c r="L24" s="83">
        <v>1</v>
      </c>
      <c r="M24" s="83">
        <v>1</v>
      </c>
      <c r="N24" s="83">
        <v>1</v>
      </c>
      <c r="O24" s="83">
        <v>0</v>
      </c>
      <c r="P24" s="84">
        <f t="shared" si="0"/>
        <v>-15</v>
      </c>
      <c r="Q24" s="84">
        <f t="shared" si="0"/>
        <v>1</v>
      </c>
      <c r="R24" s="84">
        <f t="shared" si="0"/>
        <v>-19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" customFormat="1" ht="15" customHeight="1">
      <c r="A25" s="29"/>
      <c r="B25" s="30">
        <v>14</v>
      </c>
      <c r="C25" s="30"/>
      <c r="D25" s="31"/>
      <c r="E25" s="83">
        <v>137</v>
      </c>
      <c r="F25" s="83">
        <v>76</v>
      </c>
      <c r="G25" s="83">
        <v>58</v>
      </c>
      <c r="H25" s="83">
        <v>3</v>
      </c>
      <c r="I25" s="83">
        <v>156</v>
      </c>
      <c r="J25" s="83">
        <v>75</v>
      </c>
      <c r="K25" s="83">
        <v>76</v>
      </c>
      <c r="L25" s="83">
        <v>5</v>
      </c>
      <c r="M25" s="83">
        <v>0</v>
      </c>
      <c r="N25" s="83">
        <v>0</v>
      </c>
      <c r="O25" s="83">
        <v>0</v>
      </c>
      <c r="P25" s="84">
        <f t="shared" si="0"/>
        <v>-19</v>
      </c>
      <c r="Q25" s="84">
        <f t="shared" si="0"/>
        <v>1</v>
      </c>
      <c r="R25" s="84">
        <f t="shared" si="0"/>
        <v>-18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3" customFormat="1" ht="22.5" customHeight="1">
      <c r="A26" s="29">
        <v>15</v>
      </c>
      <c r="B26" s="85" t="s">
        <v>173</v>
      </c>
      <c r="C26" s="30">
        <v>19</v>
      </c>
      <c r="D26" s="31"/>
      <c r="E26" s="83">
        <v>3399</v>
      </c>
      <c r="F26" s="83">
        <v>1461</v>
      </c>
      <c r="G26" s="83">
        <v>1474</v>
      </c>
      <c r="H26" s="83">
        <v>464</v>
      </c>
      <c r="I26" s="83">
        <v>5371</v>
      </c>
      <c r="J26" s="83">
        <v>1470</v>
      </c>
      <c r="K26" s="83">
        <v>3745</v>
      </c>
      <c r="L26" s="83">
        <v>156</v>
      </c>
      <c r="M26" s="83">
        <v>8</v>
      </c>
      <c r="N26" s="83">
        <v>6</v>
      </c>
      <c r="O26" s="83">
        <v>2</v>
      </c>
      <c r="P26" s="84">
        <f t="shared" si="0"/>
        <v>-1972</v>
      </c>
      <c r="Q26" s="84">
        <f t="shared" si="0"/>
        <v>-9</v>
      </c>
      <c r="R26" s="84">
        <f t="shared" si="0"/>
        <v>-2271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" customFormat="1" ht="22.5" customHeight="1">
      <c r="A27" s="29"/>
      <c r="B27" s="30">
        <v>15</v>
      </c>
      <c r="C27" s="30"/>
      <c r="D27" s="31"/>
      <c r="E27" s="83">
        <v>339</v>
      </c>
      <c r="F27" s="83">
        <v>223</v>
      </c>
      <c r="G27" s="83">
        <v>107</v>
      </c>
      <c r="H27" s="83">
        <v>9</v>
      </c>
      <c r="I27" s="83">
        <v>355</v>
      </c>
      <c r="J27" s="83">
        <v>222</v>
      </c>
      <c r="K27" s="83">
        <v>131</v>
      </c>
      <c r="L27" s="83">
        <v>2</v>
      </c>
      <c r="M27" s="83">
        <v>1</v>
      </c>
      <c r="N27" s="83">
        <v>0</v>
      </c>
      <c r="O27" s="83">
        <v>1</v>
      </c>
      <c r="P27" s="84">
        <f t="shared" si="0"/>
        <v>-16</v>
      </c>
      <c r="Q27" s="84">
        <f t="shared" si="0"/>
        <v>1</v>
      </c>
      <c r="R27" s="84">
        <f t="shared" si="0"/>
        <v>-24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" customFormat="1" ht="15" customHeight="1">
      <c r="A28" s="29"/>
      <c r="B28" s="30">
        <v>16</v>
      </c>
      <c r="C28" s="30"/>
      <c r="D28" s="31"/>
      <c r="E28" s="83">
        <v>367</v>
      </c>
      <c r="F28" s="83">
        <v>223</v>
      </c>
      <c r="G28" s="83">
        <v>129</v>
      </c>
      <c r="H28" s="83">
        <v>15</v>
      </c>
      <c r="I28" s="83">
        <v>360</v>
      </c>
      <c r="J28" s="83">
        <v>224</v>
      </c>
      <c r="K28" s="83">
        <v>132</v>
      </c>
      <c r="L28" s="83">
        <v>4</v>
      </c>
      <c r="M28" s="83">
        <v>1</v>
      </c>
      <c r="N28" s="83">
        <v>1</v>
      </c>
      <c r="O28" s="83">
        <v>0</v>
      </c>
      <c r="P28" s="84">
        <f t="shared" si="0"/>
        <v>7</v>
      </c>
      <c r="Q28" s="84">
        <f t="shared" si="0"/>
        <v>-1</v>
      </c>
      <c r="R28" s="84">
        <f t="shared" si="0"/>
        <v>-3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" customFormat="1" ht="15" customHeight="1">
      <c r="A29" s="29"/>
      <c r="B29" s="30">
        <v>17</v>
      </c>
      <c r="C29" s="30"/>
      <c r="D29" s="31"/>
      <c r="E29" s="83">
        <v>128</v>
      </c>
      <c r="F29" s="83">
        <v>101</v>
      </c>
      <c r="G29" s="83">
        <v>15</v>
      </c>
      <c r="H29" s="83">
        <v>12</v>
      </c>
      <c r="I29" s="83">
        <v>171</v>
      </c>
      <c r="J29" s="83">
        <v>102</v>
      </c>
      <c r="K29" s="83">
        <v>55</v>
      </c>
      <c r="L29" s="83">
        <v>14</v>
      </c>
      <c r="M29" s="83">
        <v>2</v>
      </c>
      <c r="N29" s="83">
        <v>1</v>
      </c>
      <c r="O29" s="83">
        <v>1</v>
      </c>
      <c r="P29" s="84">
        <f t="shared" si="0"/>
        <v>-43</v>
      </c>
      <c r="Q29" s="84">
        <f t="shared" si="0"/>
        <v>-1</v>
      </c>
      <c r="R29" s="84">
        <f t="shared" si="0"/>
        <v>-40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" customFormat="1" ht="15" customHeight="1">
      <c r="A30" s="29"/>
      <c r="B30" s="30">
        <v>18</v>
      </c>
      <c r="C30" s="30"/>
      <c r="D30" s="31"/>
      <c r="E30" s="83">
        <v>1000</v>
      </c>
      <c r="F30" s="83">
        <v>412</v>
      </c>
      <c r="G30" s="83">
        <v>488</v>
      </c>
      <c r="H30" s="83">
        <v>100</v>
      </c>
      <c r="I30" s="83">
        <v>1986</v>
      </c>
      <c r="J30" s="83">
        <v>412</v>
      </c>
      <c r="K30" s="83">
        <v>1546</v>
      </c>
      <c r="L30" s="83">
        <v>28</v>
      </c>
      <c r="M30" s="83">
        <v>1</v>
      </c>
      <c r="N30" s="83">
        <v>1</v>
      </c>
      <c r="O30" s="83">
        <v>0</v>
      </c>
      <c r="P30" s="84">
        <f t="shared" si="0"/>
        <v>-986</v>
      </c>
      <c r="Q30" s="84">
        <f t="shared" si="0"/>
        <v>0</v>
      </c>
      <c r="R30" s="84">
        <f t="shared" si="0"/>
        <v>-1058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15" customHeight="1">
      <c r="A31" s="29"/>
      <c r="B31" s="30">
        <v>19</v>
      </c>
      <c r="C31" s="30"/>
      <c r="D31" s="31"/>
      <c r="E31" s="83">
        <v>1565</v>
      </c>
      <c r="F31" s="83">
        <v>502</v>
      </c>
      <c r="G31" s="83">
        <v>735</v>
      </c>
      <c r="H31" s="83">
        <v>328</v>
      </c>
      <c r="I31" s="83">
        <v>2499</v>
      </c>
      <c r="J31" s="83">
        <v>510</v>
      </c>
      <c r="K31" s="83">
        <v>1881</v>
      </c>
      <c r="L31" s="83">
        <v>108</v>
      </c>
      <c r="M31" s="83">
        <v>3</v>
      </c>
      <c r="N31" s="83">
        <v>3</v>
      </c>
      <c r="O31" s="83">
        <v>0</v>
      </c>
      <c r="P31" s="84">
        <f t="shared" si="0"/>
        <v>-934</v>
      </c>
      <c r="Q31" s="84">
        <f t="shared" si="0"/>
        <v>-8</v>
      </c>
      <c r="R31" s="84">
        <f t="shared" si="0"/>
        <v>-1146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" customFormat="1" ht="22.5" customHeight="1">
      <c r="A32" s="29">
        <v>20</v>
      </c>
      <c r="B32" s="85" t="s">
        <v>173</v>
      </c>
      <c r="C32" s="30">
        <v>24</v>
      </c>
      <c r="D32" s="31"/>
      <c r="E32" s="83">
        <v>8523</v>
      </c>
      <c r="F32" s="83">
        <v>2694</v>
      </c>
      <c r="G32" s="83">
        <v>3900</v>
      </c>
      <c r="H32" s="83">
        <v>1929</v>
      </c>
      <c r="I32" s="83">
        <v>10645</v>
      </c>
      <c r="J32" s="83">
        <v>2721</v>
      </c>
      <c r="K32" s="83">
        <v>6437</v>
      </c>
      <c r="L32" s="83">
        <v>1487</v>
      </c>
      <c r="M32" s="83">
        <v>24</v>
      </c>
      <c r="N32" s="83">
        <v>19</v>
      </c>
      <c r="O32" s="83">
        <v>5</v>
      </c>
      <c r="P32" s="84">
        <f t="shared" si="0"/>
        <v>-2122</v>
      </c>
      <c r="Q32" s="84">
        <f t="shared" si="0"/>
        <v>-27</v>
      </c>
      <c r="R32" s="84">
        <f t="shared" si="0"/>
        <v>-2537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" customFormat="1" ht="22.5" customHeight="1">
      <c r="A33" s="29"/>
      <c r="B33" s="30">
        <v>20</v>
      </c>
      <c r="C33" s="30"/>
      <c r="D33" s="31"/>
      <c r="E33" s="83">
        <v>1404</v>
      </c>
      <c r="F33" s="83">
        <v>398</v>
      </c>
      <c r="G33" s="83">
        <v>530</v>
      </c>
      <c r="H33" s="83">
        <v>476</v>
      </c>
      <c r="I33" s="83">
        <v>1527</v>
      </c>
      <c r="J33" s="83">
        <v>402</v>
      </c>
      <c r="K33" s="83">
        <v>945</v>
      </c>
      <c r="L33" s="83">
        <v>180</v>
      </c>
      <c r="M33" s="83">
        <v>3</v>
      </c>
      <c r="N33" s="83">
        <v>2</v>
      </c>
      <c r="O33" s="83">
        <v>1</v>
      </c>
      <c r="P33" s="84">
        <f t="shared" si="0"/>
        <v>-123</v>
      </c>
      <c r="Q33" s="84">
        <f t="shared" si="0"/>
        <v>-4</v>
      </c>
      <c r="R33" s="84">
        <f t="shared" si="0"/>
        <v>-415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" customFormat="1" ht="15" customHeight="1">
      <c r="A34" s="29"/>
      <c r="B34" s="30">
        <v>21</v>
      </c>
      <c r="C34" s="30"/>
      <c r="D34" s="31"/>
      <c r="E34" s="83">
        <v>1458</v>
      </c>
      <c r="F34" s="83">
        <v>451</v>
      </c>
      <c r="G34" s="83">
        <v>573</v>
      </c>
      <c r="H34" s="83">
        <v>434</v>
      </c>
      <c r="I34" s="83">
        <v>1926</v>
      </c>
      <c r="J34" s="83">
        <v>453</v>
      </c>
      <c r="K34" s="83">
        <v>1146</v>
      </c>
      <c r="L34" s="83">
        <v>327</v>
      </c>
      <c r="M34" s="83">
        <v>3</v>
      </c>
      <c r="N34" s="83">
        <v>3</v>
      </c>
      <c r="O34" s="83">
        <v>0</v>
      </c>
      <c r="P34" s="84">
        <f t="shared" si="0"/>
        <v>-468</v>
      </c>
      <c r="Q34" s="84">
        <f t="shared" si="0"/>
        <v>-2</v>
      </c>
      <c r="R34" s="84">
        <f t="shared" si="0"/>
        <v>-573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3" customFormat="1" ht="15" customHeight="1">
      <c r="A35" s="29"/>
      <c r="B35" s="30">
        <v>22</v>
      </c>
      <c r="C35" s="30"/>
      <c r="D35" s="31"/>
      <c r="E35" s="83">
        <v>1891</v>
      </c>
      <c r="F35" s="83">
        <v>606</v>
      </c>
      <c r="G35" s="83">
        <v>920</v>
      </c>
      <c r="H35" s="83">
        <v>365</v>
      </c>
      <c r="I35" s="83">
        <v>2466</v>
      </c>
      <c r="J35" s="83">
        <v>614</v>
      </c>
      <c r="K35" s="83">
        <v>1507</v>
      </c>
      <c r="L35" s="83">
        <v>345</v>
      </c>
      <c r="M35" s="83">
        <v>4</v>
      </c>
      <c r="N35" s="83">
        <v>2</v>
      </c>
      <c r="O35" s="83">
        <v>2</v>
      </c>
      <c r="P35" s="84">
        <f t="shared" si="0"/>
        <v>-575</v>
      </c>
      <c r="Q35" s="84">
        <f t="shared" si="0"/>
        <v>-8</v>
      </c>
      <c r="R35" s="84">
        <f t="shared" si="0"/>
        <v>-587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3" customFormat="1" ht="15" customHeight="1">
      <c r="A36" s="29"/>
      <c r="B36" s="30">
        <v>23</v>
      </c>
      <c r="C36" s="30"/>
      <c r="D36" s="31"/>
      <c r="E36" s="83">
        <v>2035</v>
      </c>
      <c r="F36" s="83">
        <v>658</v>
      </c>
      <c r="G36" s="83">
        <v>1031</v>
      </c>
      <c r="H36" s="83">
        <v>346</v>
      </c>
      <c r="I36" s="83">
        <v>2613</v>
      </c>
      <c r="J36" s="83">
        <v>661</v>
      </c>
      <c r="K36" s="83">
        <v>1632</v>
      </c>
      <c r="L36" s="83">
        <v>320</v>
      </c>
      <c r="M36" s="83">
        <v>6</v>
      </c>
      <c r="N36" s="83">
        <v>5</v>
      </c>
      <c r="O36" s="83">
        <v>1</v>
      </c>
      <c r="P36" s="84">
        <f t="shared" si="0"/>
        <v>-578</v>
      </c>
      <c r="Q36" s="84">
        <f t="shared" si="0"/>
        <v>-3</v>
      </c>
      <c r="R36" s="84">
        <f t="shared" si="0"/>
        <v>-601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3" customFormat="1" ht="15" customHeight="1">
      <c r="A37" s="29"/>
      <c r="B37" s="30">
        <v>24</v>
      </c>
      <c r="C37" s="30"/>
      <c r="D37" s="31"/>
      <c r="E37" s="83">
        <v>1735</v>
      </c>
      <c r="F37" s="83">
        <v>581</v>
      </c>
      <c r="G37" s="83">
        <v>846</v>
      </c>
      <c r="H37" s="83">
        <v>308</v>
      </c>
      <c r="I37" s="83">
        <v>2113</v>
      </c>
      <c r="J37" s="83">
        <v>591</v>
      </c>
      <c r="K37" s="83">
        <v>1207</v>
      </c>
      <c r="L37" s="83">
        <v>315</v>
      </c>
      <c r="M37" s="83">
        <v>8</v>
      </c>
      <c r="N37" s="83">
        <v>7</v>
      </c>
      <c r="O37" s="83">
        <v>1</v>
      </c>
      <c r="P37" s="84">
        <f t="shared" si="0"/>
        <v>-378</v>
      </c>
      <c r="Q37" s="84">
        <f t="shared" si="0"/>
        <v>-10</v>
      </c>
      <c r="R37" s="84">
        <f t="shared" si="0"/>
        <v>-361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3" customFormat="1" ht="22.5" customHeight="1">
      <c r="A38" s="29">
        <v>25</v>
      </c>
      <c r="B38" s="85" t="s">
        <v>173</v>
      </c>
      <c r="C38" s="30">
        <v>29</v>
      </c>
      <c r="D38" s="31"/>
      <c r="E38" s="83">
        <v>7934</v>
      </c>
      <c r="F38" s="83">
        <v>3184</v>
      </c>
      <c r="G38" s="83">
        <v>3629</v>
      </c>
      <c r="H38" s="83">
        <v>1121</v>
      </c>
      <c r="I38" s="83">
        <v>8546</v>
      </c>
      <c r="J38" s="83">
        <v>3195</v>
      </c>
      <c r="K38" s="83">
        <v>4083</v>
      </c>
      <c r="L38" s="83">
        <v>1268</v>
      </c>
      <c r="M38" s="83">
        <v>26</v>
      </c>
      <c r="N38" s="83">
        <v>16</v>
      </c>
      <c r="O38" s="83">
        <v>10</v>
      </c>
      <c r="P38" s="84">
        <f t="shared" si="0"/>
        <v>-612</v>
      </c>
      <c r="Q38" s="84">
        <f t="shared" si="0"/>
        <v>-11</v>
      </c>
      <c r="R38" s="84">
        <f t="shared" si="0"/>
        <v>-454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3" customFormat="1" ht="22.5" customHeight="1">
      <c r="A39" s="29"/>
      <c r="B39" s="30">
        <v>25</v>
      </c>
      <c r="C39" s="30"/>
      <c r="D39" s="31"/>
      <c r="E39" s="83">
        <v>1720</v>
      </c>
      <c r="F39" s="83">
        <v>618</v>
      </c>
      <c r="G39" s="83">
        <v>828</v>
      </c>
      <c r="H39" s="83">
        <v>274</v>
      </c>
      <c r="I39" s="83">
        <v>1941</v>
      </c>
      <c r="J39" s="83">
        <v>629</v>
      </c>
      <c r="K39" s="83">
        <v>1024</v>
      </c>
      <c r="L39" s="83">
        <v>288</v>
      </c>
      <c r="M39" s="83">
        <v>1</v>
      </c>
      <c r="N39" s="83">
        <v>1</v>
      </c>
      <c r="O39" s="83">
        <v>0</v>
      </c>
      <c r="P39" s="84">
        <f t="shared" si="0"/>
        <v>-221</v>
      </c>
      <c r="Q39" s="84">
        <f t="shared" si="0"/>
        <v>-11</v>
      </c>
      <c r="R39" s="84">
        <f t="shared" si="0"/>
        <v>-196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3" customFormat="1" ht="15" customHeight="1">
      <c r="A40" s="29"/>
      <c r="B40" s="30">
        <v>26</v>
      </c>
      <c r="C40" s="30"/>
      <c r="D40" s="31"/>
      <c r="E40" s="83">
        <v>1661</v>
      </c>
      <c r="F40" s="83">
        <v>636</v>
      </c>
      <c r="G40" s="83">
        <v>767</v>
      </c>
      <c r="H40" s="83">
        <v>258</v>
      </c>
      <c r="I40" s="83">
        <v>1812</v>
      </c>
      <c r="J40" s="83">
        <v>637</v>
      </c>
      <c r="K40" s="83">
        <v>891</v>
      </c>
      <c r="L40" s="83">
        <v>284</v>
      </c>
      <c r="M40" s="83">
        <v>3</v>
      </c>
      <c r="N40" s="83">
        <v>3</v>
      </c>
      <c r="O40" s="83">
        <v>0</v>
      </c>
      <c r="P40" s="84">
        <f t="shared" si="0"/>
        <v>-151</v>
      </c>
      <c r="Q40" s="84">
        <f t="shared" si="0"/>
        <v>-1</v>
      </c>
      <c r="R40" s="84">
        <f t="shared" si="0"/>
        <v>-124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3" customFormat="1" ht="15" customHeight="1">
      <c r="A41" s="29"/>
      <c r="B41" s="30">
        <v>27</v>
      </c>
      <c r="C41" s="30"/>
      <c r="D41" s="31"/>
      <c r="E41" s="83">
        <v>1598</v>
      </c>
      <c r="F41" s="83">
        <v>700</v>
      </c>
      <c r="G41" s="83">
        <v>681</v>
      </c>
      <c r="H41" s="83">
        <v>217</v>
      </c>
      <c r="I41" s="83">
        <v>1739</v>
      </c>
      <c r="J41" s="83">
        <v>693</v>
      </c>
      <c r="K41" s="83">
        <v>806</v>
      </c>
      <c r="L41" s="83">
        <v>240</v>
      </c>
      <c r="M41" s="83">
        <v>7</v>
      </c>
      <c r="N41" s="83">
        <v>5</v>
      </c>
      <c r="O41" s="83">
        <v>2</v>
      </c>
      <c r="P41" s="84">
        <f t="shared" si="0"/>
        <v>-141</v>
      </c>
      <c r="Q41" s="84">
        <f t="shared" si="0"/>
        <v>7</v>
      </c>
      <c r="R41" s="84">
        <f t="shared" si="0"/>
        <v>-125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3" customFormat="1" ht="15" customHeight="1">
      <c r="A42" s="29"/>
      <c r="B42" s="30">
        <v>28</v>
      </c>
      <c r="C42" s="30"/>
      <c r="D42" s="31"/>
      <c r="E42" s="83">
        <v>1507</v>
      </c>
      <c r="F42" s="83">
        <v>623</v>
      </c>
      <c r="G42" s="83">
        <v>701</v>
      </c>
      <c r="H42" s="83">
        <v>183</v>
      </c>
      <c r="I42" s="83">
        <v>1571</v>
      </c>
      <c r="J42" s="83">
        <v>628</v>
      </c>
      <c r="K42" s="83">
        <v>701</v>
      </c>
      <c r="L42" s="83">
        <v>242</v>
      </c>
      <c r="M42" s="83">
        <v>6</v>
      </c>
      <c r="N42" s="83">
        <v>4</v>
      </c>
      <c r="O42" s="83">
        <v>2</v>
      </c>
      <c r="P42" s="84">
        <f t="shared" si="0"/>
        <v>-64</v>
      </c>
      <c r="Q42" s="84">
        <f t="shared" si="0"/>
        <v>-5</v>
      </c>
      <c r="R42" s="84">
        <f t="shared" si="0"/>
        <v>0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3" customFormat="1" ht="15" customHeight="1">
      <c r="A43" s="29"/>
      <c r="B43" s="30">
        <v>29</v>
      </c>
      <c r="C43" s="30"/>
      <c r="D43" s="31"/>
      <c r="E43" s="83">
        <v>1448</v>
      </c>
      <c r="F43" s="83">
        <v>607</v>
      </c>
      <c r="G43" s="83">
        <v>652</v>
      </c>
      <c r="H43" s="83">
        <v>189</v>
      </c>
      <c r="I43" s="83">
        <v>1483</v>
      </c>
      <c r="J43" s="83">
        <v>608</v>
      </c>
      <c r="K43" s="83">
        <v>661</v>
      </c>
      <c r="L43" s="83">
        <v>214</v>
      </c>
      <c r="M43" s="83">
        <v>9</v>
      </c>
      <c r="N43" s="83">
        <v>3</v>
      </c>
      <c r="O43" s="83">
        <v>6</v>
      </c>
      <c r="P43" s="84">
        <f t="shared" si="0"/>
        <v>-35</v>
      </c>
      <c r="Q43" s="84">
        <f t="shared" si="0"/>
        <v>-1</v>
      </c>
      <c r="R43" s="84">
        <f t="shared" si="0"/>
        <v>-9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3" customFormat="1" ht="22.5" customHeight="1">
      <c r="A44" s="29">
        <v>30</v>
      </c>
      <c r="B44" s="85" t="s">
        <v>173</v>
      </c>
      <c r="C44" s="30">
        <v>34</v>
      </c>
      <c r="D44" s="31"/>
      <c r="E44" s="83">
        <v>6045</v>
      </c>
      <c r="F44" s="83">
        <v>2623</v>
      </c>
      <c r="G44" s="83">
        <v>2858</v>
      </c>
      <c r="H44" s="83">
        <v>564</v>
      </c>
      <c r="I44" s="83">
        <v>6201</v>
      </c>
      <c r="J44" s="83">
        <v>2634</v>
      </c>
      <c r="K44" s="83">
        <v>2852</v>
      </c>
      <c r="L44" s="83">
        <v>715</v>
      </c>
      <c r="M44" s="83">
        <v>34</v>
      </c>
      <c r="N44" s="83">
        <v>24</v>
      </c>
      <c r="O44" s="83">
        <v>10</v>
      </c>
      <c r="P44" s="84">
        <f t="shared" si="0"/>
        <v>-156</v>
      </c>
      <c r="Q44" s="84">
        <f t="shared" si="0"/>
        <v>-11</v>
      </c>
      <c r="R44" s="84">
        <f t="shared" si="0"/>
        <v>6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3" customFormat="1" ht="22.5" customHeight="1">
      <c r="A45" s="29"/>
      <c r="B45" s="30">
        <v>30</v>
      </c>
      <c r="C45" s="30"/>
      <c r="D45" s="31"/>
      <c r="E45" s="83">
        <v>1271</v>
      </c>
      <c r="F45" s="83">
        <v>541</v>
      </c>
      <c r="G45" s="83">
        <v>590</v>
      </c>
      <c r="H45" s="83">
        <v>140</v>
      </c>
      <c r="I45" s="83">
        <v>1350</v>
      </c>
      <c r="J45" s="83">
        <v>548</v>
      </c>
      <c r="K45" s="83">
        <v>605</v>
      </c>
      <c r="L45" s="83">
        <v>197</v>
      </c>
      <c r="M45" s="83">
        <v>2</v>
      </c>
      <c r="N45" s="83">
        <v>2</v>
      </c>
      <c r="O45" s="83">
        <v>0</v>
      </c>
      <c r="P45" s="84">
        <f t="shared" si="0"/>
        <v>-79</v>
      </c>
      <c r="Q45" s="84">
        <f t="shared" si="0"/>
        <v>-7</v>
      </c>
      <c r="R45" s="84">
        <f t="shared" si="0"/>
        <v>-15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3" customFormat="1" ht="15" customHeight="1">
      <c r="A46" s="29"/>
      <c r="B46" s="30">
        <v>31</v>
      </c>
      <c r="C46" s="30"/>
      <c r="D46" s="31"/>
      <c r="E46" s="83">
        <v>1321</v>
      </c>
      <c r="F46" s="83">
        <v>566</v>
      </c>
      <c r="G46" s="83">
        <v>621</v>
      </c>
      <c r="H46" s="83">
        <v>134</v>
      </c>
      <c r="I46" s="83">
        <v>1315</v>
      </c>
      <c r="J46" s="83">
        <v>565</v>
      </c>
      <c r="K46" s="83">
        <v>585</v>
      </c>
      <c r="L46" s="83">
        <v>165</v>
      </c>
      <c r="M46" s="83">
        <v>7</v>
      </c>
      <c r="N46" s="83">
        <v>5</v>
      </c>
      <c r="O46" s="83">
        <v>2</v>
      </c>
      <c r="P46" s="84">
        <f t="shared" si="0"/>
        <v>6</v>
      </c>
      <c r="Q46" s="84">
        <f t="shared" si="0"/>
        <v>1</v>
      </c>
      <c r="R46" s="84">
        <f t="shared" si="0"/>
        <v>36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3" customFormat="1" ht="15" customHeight="1">
      <c r="A47" s="29"/>
      <c r="B47" s="30">
        <v>32</v>
      </c>
      <c r="C47" s="30"/>
      <c r="D47" s="31"/>
      <c r="E47" s="83">
        <v>1179</v>
      </c>
      <c r="F47" s="83">
        <v>509</v>
      </c>
      <c r="G47" s="83">
        <v>551</v>
      </c>
      <c r="H47" s="83">
        <v>119</v>
      </c>
      <c r="I47" s="83">
        <v>1228</v>
      </c>
      <c r="J47" s="83">
        <v>506</v>
      </c>
      <c r="K47" s="83">
        <v>570</v>
      </c>
      <c r="L47" s="83">
        <v>152</v>
      </c>
      <c r="M47" s="83">
        <v>9</v>
      </c>
      <c r="N47" s="83">
        <v>5</v>
      </c>
      <c r="O47" s="83">
        <v>4</v>
      </c>
      <c r="P47" s="84">
        <f t="shared" si="0"/>
        <v>-49</v>
      </c>
      <c r="Q47" s="84">
        <f t="shared" si="0"/>
        <v>3</v>
      </c>
      <c r="R47" s="84">
        <f t="shared" si="0"/>
        <v>-19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3" customFormat="1" ht="15" customHeight="1">
      <c r="A48" s="29"/>
      <c r="B48" s="30">
        <v>33</v>
      </c>
      <c r="C48" s="30"/>
      <c r="D48" s="31"/>
      <c r="E48" s="83">
        <v>1179</v>
      </c>
      <c r="F48" s="83">
        <v>509</v>
      </c>
      <c r="G48" s="83">
        <v>563</v>
      </c>
      <c r="H48" s="83">
        <v>107</v>
      </c>
      <c r="I48" s="83">
        <v>1158</v>
      </c>
      <c r="J48" s="83">
        <v>518</v>
      </c>
      <c r="K48" s="83">
        <v>539</v>
      </c>
      <c r="L48" s="83">
        <v>101</v>
      </c>
      <c r="M48" s="83">
        <v>8</v>
      </c>
      <c r="N48" s="83">
        <v>8</v>
      </c>
      <c r="O48" s="83">
        <v>0</v>
      </c>
      <c r="P48" s="84">
        <f t="shared" si="0"/>
        <v>21</v>
      </c>
      <c r="Q48" s="84">
        <f t="shared" si="0"/>
        <v>-9</v>
      </c>
      <c r="R48" s="84">
        <f t="shared" si="0"/>
        <v>24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3" customFormat="1" ht="15" customHeight="1">
      <c r="A49" s="29"/>
      <c r="B49" s="30">
        <v>34</v>
      </c>
      <c r="C49" s="30"/>
      <c r="D49" s="31"/>
      <c r="E49" s="83">
        <v>1095</v>
      </c>
      <c r="F49" s="83">
        <v>498</v>
      </c>
      <c r="G49" s="83">
        <v>533</v>
      </c>
      <c r="H49" s="83">
        <v>64</v>
      </c>
      <c r="I49" s="83">
        <v>1150</v>
      </c>
      <c r="J49" s="83">
        <v>497</v>
      </c>
      <c r="K49" s="83">
        <v>553</v>
      </c>
      <c r="L49" s="83">
        <v>100</v>
      </c>
      <c r="M49" s="83">
        <v>8</v>
      </c>
      <c r="N49" s="83">
        <v>4</v>
      </c>
      <c r="O49" s="83">
        <v>4</v>
      </c>
      <c r="P49" s="84">
        <f t="shared" si="0"/>
        <v>-55</v>
      </c>
      <c r="Q49" s="84">
        <f t="shared" si="0"/>
        <v>1</v>
      </c>
      <c r="R49" s="84">
        <f t="shared" si="0"/>
        <v>-20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3" customFormat="1" ht="22.5" customHeight="1">
      <c r="A50" s="29">
        <v>35</v>
      </c>
      <c r="B50" s="85" t="s">
        <v>173</v>
      </c>
      <c r="C50" s="30">
        <v>39</v>
      </c>
      <c r="D50" s="31"/>
      <c r="E50" s="83">
        <v>4250</v>
      </c>
      <c r="F50" s="83">
        <v>1905</v>
      </c>
      <c r="G50" s="83">
        <v>2062</v>
      </c>
      <c r="H50" s="83">
        <v>283</v>
      </c>
      <c r="I50" s="83">
        <v>4492</v>
      </c>
      <c r="J50" s="83">
        <v>1888</v>
      </c>
      <c r="K50" s="83">
        <v>2282</v>
      </c>
      <c r="L50" s="83">
        <v>322</v>
      </c>
      <c r="M50" s="83">
        <v>50</v>
      </c>
      <c r="N50" s="83">
        <v>28</v>
      </c>
      <c r="O50" s="83">
        <v>22</v>
      </c>
      <c r="P50" s="84">
        <f t="shared" si="0"/>
        <v>-242</v>
      </c>
      <c r="Q50" s="84">
        <f t="shared" si="0"/>
        <v>17</v>
      </c>
      <c r="R50" s="84">
        <f t="shared" si="0"/>
        <v>-220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3" customFormat="1" ht="22.5" customHeight="1">
      <c r="A51" s="29"/>
      <c r="B51" s="30">
        <v>35</v>
      </c>
      <c r="C51" s="30"/>
      <c r="D51" s="31"/>
      <c r="E51" s="83">
        <v>965</v>
      </c>
      <c r="F51" s="83">
        <v>407</v>
      </c>
      <c r="G51" s="83">
        <v>469</v>
      </c>
      <c r="H51" s="83">
        <v>89</v>
      </c>
      <c r="I51" s="83">
        <v>1015</v>
      </c>
      <c r="J51" s="83">
        <v>401</v>
      </c>
      <c r="K51" s="83">
        <v>525</v>
      </c>
      <c r="L51" s="83">
        <v>89</v>
      </c>
      <c r="M51" s="83">
        <v>8</v>
      </c>
      <c r="N51" s="83">
        <v>5</v>
      </c>
      <c r="O51" s="83">
        <v>3</v>
      </c>
      <c r="P51" s="84">
        <f t="shared" si="0"/>
        <v>-50</v>
      </c>
      <c r="Q51" s="84">
        <f t="shared" si="0"/>
        <v>6</v>
      </c>
      <c r="R51" s="84">
        <f t="shared" si="0"/>
        <v>-56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3" customFormat="1" ht="15" customHeight="1">
      <c r="A52" s="29"/>
      <c r="B52" s="30">
        <v>36</v>
      </c>
      <c r="C52" s="30"/>
      <c r="D52" s="31"/>
      <c r="E52" s="83">
        <v>935</v>
      </c>
      <c r="F52" s="83">
        <v>423</v>
      </c>
      <c r="G52" s="83">
        <v>456</v>
      </c>
      <c r="H52" s="83">
        <v>56</v>
      </c>
      <c r="I52" s="83">
        <v>982</v>
      </c>
      <c r="J52" s="83">
        <v>412</v>
      </c>
      <c r="K52" s="83">
        <v>505</v>
      </c>
      <c r="L52" s="83">
        <v>65</v>
      </c>
      <c r="M52" s="83">
        <v>13</v>
      </c>
      <c r="N52" s="83">
        <v>6</v>
      </c>
      <c r="O52" s="83">
        <v>7</v>
      </c>
      <c r="P52" s="84">
        <f t="shared" si="0"/>
        <v>-47</v>
      </c>
      <c r="Q52" s="84">
        <f t="shared" si="0"/>
        <v>11</v>
      </c>
      <c r="R52" s="84">
        <f t="shared" si="0"/>
        <v>-49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3" customFormat="1" ht="15" customHeight="1">
      <c r="A53" s="29"/>
      <c r="B53" s="30">
        <v>37</v>
      </c>
      <c r="C53" s="30"/>
      <c r="D53" s="31"/>
      <c r="E53" s="83">
        <v>827</v>
      </c>
      <c r="F53" s="83">
        <v>378</v>
      </c>
      <c r="G53" s="83">
        <v>387</v>
      </c>
      <c r="H53" s="83">
        <v>62</v>
      </c>
      <c r="I53" s="83">
        <v>880</v>
      </c>
      <c r="J53" s="83">
        <v>378</v>
      </c>
      <c r="K53" s="83">
        <v>439</v>
      </c>
      <c r="L53" s="83">
        <v>63</v>
      </c>
      <c r="M53" s="83">
        <v>5</v>
      </c>
      <c r="N53" s="83">
        <v>3</v>
      </c>
      <c r="O53" s="83">
        <v>2</v>
      </c>
      <c r="P53" s="84">
        <f t="shared" si="0"/>
        <v>-53</v>
      </c>
      <c r="Q53" s="84">
        <f t="shared" si="0"/>
        <v>0</v>
      </c>
      <c r="R53" s="84">
        <f t="shared" si="0"/>
        <v>-52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3" customFormat="1" ht="15" customHeight="1">
      <c r="A54" s="29"/>
      <c r="B54" s="30">
        <v>38</v>
      </c>
      <c r="C54" s="30"/>
      <c r="D54" s="31"/>
      <c r="E54" s="87">
        <v>785</v>
      </c>
      <c r="F54" s="87">
        <v>360</v>
      </c>
      <c r="G54" s="83">
        <v>382</v>
      </c>
      <c r="H54" s="83">
        <v>43</v>
      </c>
      <c r="I54" s="83">
        <v>853</v>
      </c>
      <c r="J54" s="83">
        <v>362</v>
      </c>
      <c r="K54" s="83">
        <v>433</v>
      </c>
      <c r="L54" s="83">
        <v>58</v>
      </c>
      <c r="M54" s="83">
        <v>9</v>
      </c>
      <c r="N54" s="83">
        <v>6</v>
      </c>
      <c r="O54" s="83">
        <v>3</v>
      </c>
      <c r="P54" s="84">
        <f t="shared" si="0"/>
        <v>-68</v>
      </c>
      <c r="Q54" s="84">
        <f t="shared" si="0"/>
        <v>-2</v>
      </c>
      <c r="R54" s="84">
        <f t="shared" si="0"/>
        <v>-51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3" customFormat="1" ht="15" customHeight="1">
      <c r="A55" s="29"/>
      <c r="B55" s="30">
        <v>39</v>
      </c>
      <c r="C55" s="30"/>
      <c r="D55" s="31"/>
      <c r="E55" s="83">
        <v>738</v>
      </c>
      <c r="F55" s="83">
        <v>337</v>
      </c>
      <c r="G55" s="83">
        <v>368</v>
      </c>
      <c r="H55" s="83">
        <v>33</v>
      </c>
      <c r="I55" s="83">
        <v>762</v>
      </c>
      <c r="J55" s="83">
        <v>335</v>
      </c>
      <c r="K55" s="83">
        <v>380</v>
      </c>
      <c r="L55" s="83">
        <v>47</v>
      </c>
      <c r="M55" s="83">
        <v>15</v>
      </c>
      <c r="N55" s="83">
        <v>8</v>
      </c>
      <c r="O55" s="83">
        <v>7</v>
      </c>
      <c r="P55" s="84">
        <f t="shared" si="0"/>
        <v>-24</v>
      </c>
      <c r="Q55" s="84">
        <f t="shared" si="0"/>
        <v>2</v>
      </c>
      <c r="R55" s="84">
        <f t="shared" si="0"/>
        <v>-12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3" customFormat="1" ht="22.5" customHeight="1">
      <c r="A56" s="29">
        <v>40</v>
      </c>
      <c r="B56" s="85" t="s">
        <v>173</v>
      </c>
      <c r="C56" s="30">
        <v>44</v>
      </c>
      <c r="D56" s="31"/>
      <c r="E56" s="83">
        <v>3186</v>
      </c>
      <c r="F56" s="83">
        <v>1501</v>
      </c>
      <c r="G56" s="83">
        <v>1547</v>
      </c>
      <c r="H56" s="83">
        <v>138</v>
      </c>
      <c r="I56" s="83">
        <v>3369</v>
      </c>
      <c r="J56" s="83">
        <v>1499</v>
      </c>
      <c r="K56" s="83">
        <v>1700</v>
      </c>
      <c r="L56" s="83">
        <v>170</v>
      </c>
      <c r="M56" s="83">
        <v>78</v>
      </c>
      <c r="N56" s="83">
        <v>49</v>
      </c>
      <c r="O56" s="83">
        <v>29</v>
      </c>
      <c r="P56" s="84">
        <f t="shared" si="0"/>
        <v>-183</v>
      </c>
      <c r="Q56" s="84">
        <f t="shared" si="0"/>
        <v>2</v>
      </c>
      <c r="R56" s="84">
        <f t="shared" si="0"/>
        <v>-153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3" customFormat="1" ht="22.5" customHeight="1">
      <c r="A57" s="29"/>
      <c r="B57" s="30">
        <v>40</v>
      </c>
      <c r="C57" s="30"/>
      <c r="D57" s="31"/>
      <c r="E57" s="83">
        <v>681</v>
      </c>
      <c r="F57" s="83">
        <v>310</v>
      </c>
      <c r="G57" s="83">
        <v>340</v>
      </c>
      <c r="H57" s="83">
        <v>31</v>
      </c>
      <c r="I57" s="83">
        <v>716</v>
      </c>
      <c r="J57" s="83">
        <v>312</v>
      </c>
      <c r="K57" s="83">
        <v>365</v>
      </c>
      <c r="L57" s="83">
        <v>39</v>
      </c>
      <c r="M57" s="83">
        <v>17</v>
      </c>
      <c r="N57" s="83">
        <v>11</v>
      </c>
      <c r="O57" s="83">
        <v>6</v>
      </c>
      <c r="P57" s="84">
        <f t="shared" si="0"/>
        <v>-35</v>
      </c>
      <c r="Q57" s="84">
        <f t="shared" si="0"/>
        <v>-2</v>
      </c>
      <c r="R57" s="84">
        <f t="shared" si="0"/>
        <v>-25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3" customFormat="1" ht="15" customHeight="1">
      <c r="A58" s="29"/>
      <c r="B58" s="30">
        <v>41</v>
      </c>
      <c r="C58" s="30"/>
      <c r="D58" s="31"/>
      <c r="E58" s="83">
        <v>618</v>
      </c>
      <c r="F58" s="83">
        <v>279</v>
      </c>
      <c r="G58" s="83">
        <v>305</v>
      </c>
      <c r="H58" s="83">
        <v>34</v>
      </c>
      <c r="I58" s="83">
        <v>668</v>
      </c>
      <c r="J58" s="83">
        <v>283</v>
      </c>
      <c r="K58" s="83">
        <v>334</v>
      </c>
      <c r="L58" s="83">
        <v>51</v>
      </c>
      <c r="M58" s="83">
        <v>11</v>
      </c>
      <c r="N58" s="83">
        <v>5</v>
      </c>
      <c r="O58" s="83">
        <v>6</v>
      </c>
      <c r="P58" s="84">
        <f t="shared" si="0"/>
        <v>-50</v>
      </c>
      <c r="Q58" s="84">
        <f t="shared" si="0"/>
        <v>-4</v>
      </c>
      <c r="R58" s="84">
        <f t="shared" si="0"/>
        <v>-29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3" customFormat="1" ht="15" customHeight="1">
      <c r="A59" s="29"/>
      <c r="B59" s="30">
        <v>42</v>
      </c>
      <c r="C59" s="30"/>
      <c r="D59" s="31"/>
      <c r="E59" s="83">
        <v>646</v>
      </c>
      <c r="F59" s="83">
        <v>304</v>
      </c>
      <c r="G59" s="83">
        <v>311</v>
      </c>
      <c r="H59" s="83">
        <v>31</v>
      </c>
      <c r="I59" s="83">
        <v>649</v>
      </c>
      <c r="J59" s="83">
        <v>296</v>
      </c>
      <c r="K59" s="83">
        <v>323</v>
      </c>
      <c r="L59" s="83">
        <v>30</v>
      </c>
      <c r="M59" s="83">
        <v>15</v>
      </c>
      <c r="N59" s="83">
        <v>9</v>
      </c>
      <c r="O59" s="83">
        <v>6</v>
      </c>
      <c r="P59" s="84">
        <f t="shared" si="0"/>
        <v>-3</v>
      </c>
      <c r="Q59" s="84">
        <f t="shared" si="0"/>
        <v>8</v>
      </c>
      <c r="R59" s="84">
        <f t="shared" si="0"/>
        <v>-12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3" customFormat="1" ht="15" customHeight="1">
      <c r="A60" s="29"/>
      <c r="B60" s="30">
        <v>43</v>
      </c>
      <c r="C60" s="30"/>
      <c r="D60" s="31"/>
      <c r="E60" s="83">
        <v>614</v>
      </c>
      <c r="F60" s="83">
        <v>300</v>
      </c>
      <c r="G60" s="83">
        <v>294</v>
      </c>
      <c r="H60" s="83">
        <v>20</v>
      </c>
      <c r="I60" s="83">
        <v>654</v>
      </c>
      <c r="J60" s="83">
        <v>302</v>
      </c>
      <c r="K60" s="83">
        <v>324</v>
      </c>
      <c r="L60" s="83">
        <v>28</v>
      </c>
      <c r="M60" s="83">
        <v>13</v>
      </c>
      <c r="N60" s="83">
        <v>8</v>
      </c>
      <c r="O60" s="83">
        <v>5</v>
      </c>
      <c r="P60" s="84">
        <f t="shared" si="0"/>
        <v>-40</v>
      </c>
      <c r="Q60" s="84">
        <f t="shared" si="0"/>
        <v>-2</v>
      </c>
      <c r="R60" s="84">
        <f t="shared" si="0"/>
        <v>-30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3" customFormat="1" ht="15" customHeight="1">
      <c r="A61" s="29"/>
      <c r="B61" s="30">
        <v>44</v>
      </c>
      <c r="C61" s="30"/>
      <c r="D61" s="31"/>
      <c r="E61" s="83">
        <v>627</v>
      </c>
      <c r="F61" s="83">
        <v>308</v>
      </c>
      <c r="G61" s="83">
        <v>297</v>
      </c>
      <c r="H61" s="83">
        <v>22</v>
      </c>
      <c r="I61" s="83">
        <v>682</v>
      </c>
      <c r="J61" s="83">
        <v>306</v>
      </c>
      <c r="K61" s="83">
        <v>354</v>
      </c>
      <c r="L61" s="83">
        <v>22</v>
      </c>
      <c r="M61" s="83">
        <v>22</v>
      </c>
      <c r="N61" s="83">
        <v>16</v>
      </c>
      <c r="O61" s="83">
        <v>6</v>
      </c>
      <c r="P61" s="84">
        <f t="shared" si="0"/>
        <v>-55</v>
      </c>
      <c r="Q61" s="84">
        <f t="shared" si="0"/>
        <v>2</v>
      </c>
      <c r="R61" s="84">
        <f t="shared" si="0"/>
        <v>-57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3" customFormat="1" ht="22.5" customHeight="1">
      <c r="A62" s="29">
        <v>45</v>
      </c>
      <c r="B62" s="85" t="s">
        <v>173</v>
      </c>
      <c r="C62" s="30">
        <v>49</v>
      </c>
      <c r="D62" s="31"/>
      <c r="E62" s="83">
        <v>2577</v>
      </c>
      <c r="F62" s="83">
        <v>1267</v>
      </c>
      <c r="G62" s="83">
        <v>1248</v>
      </c>
      <c r="H62" s="83">
        <v>62</v>
      </c>
      <c r="I62" s="83">
        <v>2765</v>
      </c>
      <c r="J62" s="83">
        <v>1266</v>
      </c>
      <c r="K62" s="83">
        <v>1404</v>
      </c>
      <c r="L62" s="83">
        <v>95</v>
      </c>
      <c r="M62" s="83">
        <v>117</v>
      </c>
      <c r="N62" s="83">
        <v>68</v>
      </c>
      <c r="O62" s="83">
        <v>49</v>
      </c>
      <c r="P62" s="84">
        <f t="shared" si="0"/>
        <v>-188</v>
      </c>
      <c r="Q62" s="84">
        <f t="shared" si="0"/>
        <v>1</v>
      </c>
      <c r="R62" s="84">
        <f t="shared" si="0"/>
        <v>-156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3" customFormat="1" ht="22.5" customHeight="1">
      <c r="A63" s="29"/>
      <c r="B63" s="30">
        <v>45</v>
      </c>
      <c r="C63" s="30"/>
      <c r="D63" s="31"/>
      <c r="E63" s="83">
        <v>580</v>
      </c>
      <c r="F63" s="83">
        <v>302</v>
      </c>
      <c r="G63" s="83">
        <v>268</v>
      </c>
      <c r="H63" s="83">
        <v>10</v>
      </c>
      <c r="I63" s="83">
        <v>628</v>
      </c>
      <c r="J63" s="83">
        <v>303</v>
      </c>
      <c r="K63" s="83">
        <v>298</v>
      </c>
      <c r="L63" s="83">
        <v>27</v>
      </c>
      <c r="M63" s="83">
        <v>26</v>
      </c>
      <c r="N63" s="83">
        <v>14</v>
      </c>
      <c r="O63" s="83">
        <v>12</v>
      </c>
      <c r="P63" s="84">
        <f t="shared" si="0"/>
        <v>-48</v>
      </c>
      <c r="Q63" s="84">
        <f t="shared" si="0"/>
        <v>-1</v>
      </c>
      <c r="R63" s="84">
        <f t="shared" si="0"/>
        <v>-30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s="3" customFormat="1" ht="15" customHeight="1">
      <c r="A64" s="29"/>
      <c r="B64" s="30">
        <v>46</v>
      </c>
      <c r="C64" s="30"/>
      <c r="D64" s="31"/>
      <c r="E64" s="83">
        <v>513</v>
      </c>
      <c r="F64" s="83">
        <v>248</v>
      </c>
      <c r="G64" s="83">
        <v>247</v>
      </c>
      <c r="H64" s="83">
        <v>18</v>
      </c>
      <c r="I64" s="83">
        <v>561</v>
      </c>
      <c r="J64" s="83">
        <v>242</v>
      </c>
      <c r="K64" s="83">
        <v>301</v>
      </c>
      <c r="L64" s="83">
        <v>18</v>
      </c>
      <c r="M64" s="83">
        <v>20</v>
      </c>
      <c r="N64" s="83">
        <v>10</v>
      </c>
      <c r="O64" s="83">
        <v>10</v>
      </c>
      <c r="P64" s="84">
        <f t="shared" si="0"/>
        <v>-48</v>
      </c>
      <c r="Q64" s="84">
        <f>F64-J64</f>
        <v>6</v>
      </c>
      <c r="R64" s="84">
        <f t="shared" si="0"/>
        <v>-54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3" customFormat="1" ht="15" customHeight="1">
      <c r="A65" s="29"/>
      <c r="B65" s="30">
        <v>47</v>
      </c>
      <c r="C65" s="30"/>
      <c r="D65" s="31"/>
      <c r="E65" s="83">
        <v>520</v>
      </c>
      <c r="F65" s="83">
        <v>263</v>
      </c>
      <c r="G65" s="83">
        <v>243</v>
      </c>
      <c r="H65" s="83">
        <v>14</v>
      </c>
      <c r="I65" s="83">
        <v>598</v>
      </c>
      <c r="J65" s="83">
        <v>270</v>
      </c>
      <c r="K65" s="83">
        <v>304</v>
      </c>
      <c r="L65" s="83">
        <v>24</v>
      </c>
      <c r="M65" s="83">
        <v>19</v>
      </c>
      <c r="N65" s="83">
        <v>9</v>
      </c>
      <c r="O65" s="83">
        <v>10</v>
      </c>
      <c r="P65" s="84">
        <f t="shared" si="0"/>
        <v>-78</v>
      </c>
      <c r="Q65" s="84">
        <f t="shared" si="0"/>
        <v>-7</v>
      </c>
      <c r="R65" s="84">
        <f t="shared" si="0"/>
        <v>-61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3" customFormat="1" ht="15" customHeight="1">
      <c r="A66" s="29"/>
      <c r="B66" s="30">
        <v>48</v>
      </c>
      <c r="C66" s="30"/>
      <c r="D66" s="31"/>
      <c r="E66" s="83">
        <v>498</v>
      </c>
      <c r="F66" s="83">
        <v>228</v>
      </c>
      <c r="G66" s="83">
        <v>254</v>
      </c>
      <c r="H66" s="83">
        <v>16</v>
      </c>
      <c r="I66" s="83">
        <v>494</v>
      </c>
      <c r="J66" s="83">
        <v>228</v>
      </c>
      <c r="K66" s="83">
        <v>248</v>
      </c>
      <c r="L66" s="83">
        <v>18</v>
      </c>
      <c r="M66" s="83">
        <v>20</v>
      </c>
      <c r="N66" s="83">
        <v>11</v>
      </c>
      <c r="O66" s="83">
        <v>9</v>
      </c>
      <c r="P66" s="84">
        <f t="shared" si="0"/>
        <v>4</v>
      </c>
      <c r="Q66" s="84">
        <f t="shared" si="0"/>
        <v>0</v>
      </c>
      <c r="R66" s="84">
        <f t="shared" si="0"/>
        <v>6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3" customFormat="1" ht="15" customHeight="1">
      <c r="A67" s="29"/>
      <c r="B67" s="30">
        <v>49</v>
      </c>
      <c r="C67" s="30"/>
      <c r="D67" s="31"/>
      <c r="E67" s="83">
        <v>466</v>
      </c>
      <c r="F67" s="83">
        <v>226</v>
      </c>
      <c r="G67" s="83">
        <v>236</v>
      </c>
      <c r="H67" s="83">
        <v>4</v>
      </c>
      <c r="I67" s="83">
        <v>484</v>
      </c>
      <c r="J67" s="83">
        <v>223</v>
      </c>
      <c r="K67" s="83">
        <v>253</v>
      </c>
      <c r="L67" s="83">
        <v>8</v>
      </c>
      <c r="M67" s="83">
        <v>32</v>
      </c>
      <c r="N67" s="83">
        <v>24</v>
      </c>
      <c r="O67" s="83">
        <v>8</v>
      </c>
      <c r="P67" s="84">
        <f t="shared" si="0"/>
        <v>-18</v>
      </c>
      <c r="Q67" s="84">
        <f t="shared" si="0"/>
        <v>3</v>
      </c>
      <c r="R67" s="84">
        <f t="shared" si="0"/>
        <v>-17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3" customFormat="1" ht="22.5" customHeight="1">
      <c r="A68" s="29">
        <v>50</v>
      </c>
      <c r="B68" s="85" t="s">
        <v>173</v>
      </c>
      <c r="C68" s="30">
        <v>54</v>
      </c>
      <c r="D68" s="31"/>
      <c r="E68" s="83">
        <v>1982</v>
      </c>
      <c r="F68" s="83">
        <v>1010</v>
      </c>
      <c r="G68" s="83">
        <v>945</v>
      </c>
      <c r="H68" s="83">
        <v>27</v>
      </c>
      <c r="I68" s="83">
        <v>2106</v>
      </c>
      <c r="J68" s="83">
        <v>1005</v>
      </c>
      <c r="K68" s="83">
        <v>1060</v>
      </c>
      <c r="L68" s="83">
        <v>41</v>
      </c>
      <c r="M68" s="83">
        <v>187</v>
      </c>
      <c r="N68" s="83">
        <v>122</v>
      </c>
      <c r="O68" s="83">
        <v>65</v>
      </c>
      <c r="P68" s="84">
        <f t="shared" si="0"/>
        <v>-124</v>
      </c>
      <c r="Q68" s="84">
        <f t="shared" si="0"/>
        <v>5</v>
      </c>
      <c r="R68" s="84">
        <f t="shared" si="0"/>
        <v>-115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s="3" customFormat="1" ht="22.5" customHeight="1">
      <c r="A69" s="29"/>
      <c r="B69" s="30">
        <v>50</v>
      </c>
      <c r="C69" s="30"/>
      <c r="D69" s="31"/>
      <c r="E69" s="83">
        <v>450</v>
      </c>
      <c r="F69" s="83">
        <v>243</v>
      </c>
      <c r="G69" s="83">
        <v>204</v>
      </c>
      <c r="H69" s="83">
        <v>3</v>
      </c>
      <c r="I69" s="83">
        <v>511</v>
      </c>
      <c r="J69" s="83">
        <v>236</v>
      </c>
      <c r="K69" s="83">
        <v>266</v>
      </c>
      <c r="L69" s="83">
        <v>9</v>
      </c>
      <c r="M69" s="83">
        <v>27</v>
      </c>
      <c r="N69" s="83">
        <v>16</v>
      </c>
      <c r="O69" s="83">
        <v>11</v>
      </c>
      <c r="P69" s="84">
        <f t="shared" si="0"/>
        <v>-61</v>
      </c>
      <c r="Q69" s="84">
        <f t="shared" si="0"/>
        <v>7</v>
      </c>
      <c r="R69" s="84">
        <f t="shared" si="0"/>
        <v>-62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s="3" customFormat="1" ht="15" customHeight="1">
      <c r="A70" s="29"/>
      <c r="B70" s="30">
        <v>51</v>
      </c>
      <c r="C70" s="30"/>
      <c r="D70" s="31"/>
      <c r="E70" s="83">
        <v>421</v>
      </c>
      <c r="F70" s="83">
        <v>220</v>
      </c>
      <c r="G70" s="83">
        <v>195</v>
      </c>
      <c r="H70" s="83">
        <v>6</v>
      </c>
      <c r="I70" s="83">
        <v>459</v>
      </c>
      <c r="J70" s="83">
        <v>222</v>
      </c>
      <c r="K70" s="83">
        <v>230</v>
      </c>
      <c r="L70" s="83">
        <v>7</v>
      </c>
      <c r="M70" s="83">
        <v>37</v>
      </c>
      <c r="N70" s="83">
        <v>27</v>
      </c>
      <c r="O70" s="83">
        <v>10</v>
      </c>
      <c r="P70" s="84">
        <f t="shared" si="0"/>
        <v>-38</v>
      </c>
      <c r="Q70" s="84">
        <f t="shared" si="0"/>
        <v>-2</v>
      </c>
      <c r="R70" s="84">
        <f t="shared" si="0"/>
        <v>-35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3" customFormat="1" ht="15" customHeight="1">
      <c r="A71" s="29"/>
      <c r="B71" s="30">
        <v>52</v>
      </c>
      <c r="C71" s="30"/>
      <c r="D71" s="31"/>
      <c r="E71" s="83">
        <v>334</v>
      </c>
      <c r="F71" s="83">
        <v>172</v>
      </c>
      <c r="G71" s="83">
        <v>158</v>
      </c>
      <c r="H71" s="83">
        <v>4</v>
      </c>
      <c r="I71" s="83">
        <v>350</v>
      </c>
      <c r="J71" s="83">
        <v>172</v>
      </c>
      <c r="K71" s="83">
        <v>170</v>
      </c>
      <c r="L71" s="83">
        <v>8</v>
      </c>
      <c r="M71" s="83">
        <v>42</v>
      </c>
      <c r="N71" s="83">
        <v>27</v>
      </c>
      <c r="O71" s="83">
        <v>15</v>
      </c>
      <c r="P71" s="84">
        <f t="shared" si="0"/>
        <v>-16</v>
      </c>
      <c r="Q71" s="84">
        <f t="shared" si="0"/>
        <v>0</v>
      </c>
      <c r="R71" s="84">
        <f t="shared" si="0"/>
        <v>-12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3" customFormat="1" ht="15" customHeight="1">
      <c r="A72" s="29"/>
      <c r="B72" s="30">
        <v>53</v>
      </c>
      <c r="C72" s="30"/>
      <c r="D72" s="31"/>
      <c r="E72" s="83">
        <v>382</v>
      </c>
      <c r="F72" s="83">
        <v>191</v>
      </c>
      <c r="G72" s="83">
        <v>186</v>
      </c>
      <c r="H72" s="83">
        <v>5</v>
      </c>
      <c r="I72" s="83">
        <v>372</v>
      </c>
      <c r="J72" s="83">
        <v>188</v>
      </c>
      <c r="K72" s="83">
        <v>175</v>
      </c>
      <c r="L72" s="83">
        <v>9</v>
      </c>
      <c r="M72" s="83">
        <v>37</v>
      </c>
      <c r="N72" s="83">
        <v>21</v>
      </c>
      <c r="O72" s="83">
        <v>16</v>
      </c>
      <c r="P72" s="84">
        <f aca="true" t="shared" si="1" ref="P72:R129">E72-I72</f>
        <v>10</v>
      </c>
      <c r="Q72" s="84">
        <f t="shared" si="1"/>
        <v>3</v>
      </c>
      <c r="R72" s="84">
        <f t="shared" si="1"/>
        <v>11</v>
      </c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3" customFormat="1" ht="15" customHeight="1">
      <c r="A73" s="29"/>
      <c r="B73" s="30">
        <v>54</v>
      </c>
      <c r="C73" s="30"/>
      <c r="D73" s="31"/>
      <c r="E73" s="83">
        <v>395</v>
      </c>
      <c r="F73" s="83">
        <v>184</v>
      </c>
      <c r="G73" s="83">
        <v>202</v>
      </c>
      <c r="H73" s="83">
        <v>9</v>
      </c>
      <c r="I73" s="83">
        <v>414</v>
      </c>
      <c r="J73" s="83">
        <v>187</v>
      </c>
      <c r="K73" s="83">
        <v>219</v>
      </c>
      <c r="L73" s="83">
        <v>8</v>
      </c>
      <c r="M73" s="83">
        <v>44</v>
      </c>
      <c r="N73" s="83">
        <v>31</v>
      </c>
      <c r="O73" s="83">
        <v>13</v>
      </c>
      <c r="P73" s="84">
        <f t="shared" si="1"/>
        <v>-19</v>
      </c>
      <c r="Q73" s="84">
        <f t="shared" si="1"/>
        <v>-3</v>
      </c>
      <c r="R73" s="84">
        <f t="shared" si="1"/>
        <v>-17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3" customFormat="1" ht="22.5" customHeight="1">
      <c r="A74" s="29">
        <v>55</v>
      </c>
      <c r="B74" s="85" t="s">
        <v>173</v>
      </c>
      <c r="C74" s="30">
        <v>59</v>
      </c>
      <c r="D74" s="31"/>
      <c r="E74" s="83">
        <v>1532</v>
      </c>
      <c r="F74" s="83">
        <v>769</v>
      </c>
      <c r="G74" s="83">
        <v>743</v>
      </c>
      <c r="H74" s="83">
        <v>20</v>
      </c>
      <c r="I74" s="83">
        <v>1503</v>
      </c>
      <c r="J74" s="83">
        <v>762</v>
      </c>
      <c r="K74" s="83">
        <v>720</v>
      </c>
      <c r="L74" s="83">
        <v>21</v>
      </c>
      <c r="M74" s="83">
        <v>290</v>
      </c>
      <c r="N74" s="83">
        <v>191</v>
      </c>
      <c r="O74" s="83">
        <v>99</v>
      </c>
      <c r="P74" s="84">
        <f t="shared" si="1"/>
        <v>29</v>
      </c>
      <c r="Q74" s="84">
        <f t="shared" si="1"/>
        <v>7</v>
      </c>
      <c r="R74" s="84">
        <f t="shared" si="1"/>
        <v>23</v>
      </c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s="3" customFormat="1" ht="22.5" customHeight="1">
      <c r="A75" s="29"/>
      <c r="B75" s="30">
        <v>55</v>
      </c>
      <c r="C75" s="30"/>
      <c r="D75" s="31"/>
      <c r="E75" s="83">
        <v>363</v>
      </c>
      <c r="F75" s="83">
        <v>175</v>
      </c>
      <c r="G75" s="83">
        <v>187</v>
      </c>
      <c r="H75" s="83">
        <v>1</v>
      </c>
      <c r="I75" s="83">
        <v>346</v>
      </c>
      <c r="J75" s="83">
        <v>172</v>
      </c>
      <c r="K75" s="83">
        <v>166</v>
      </c>
      <c r="L75" s="83">
        <v>8</v>
      </c>
      <c r="M75" s="83">
        <v>40</v>
      </c>
      <c r="N75" s="83">
        <v>28</v>
      </c>
      <c r="O75" s="83">
        <v>12</v>
      </c>
      <c r="P75" s="84">
        <f t="shared" si="1"/>
        <v>17</v>
      </c>
      <c r="Q75" s="84">
        <f t="shared" si="1"/>
        <v>3</v>
      </c>
      <c r="R75" s="84">
        <f t="shared" si="1"/>
        <v>21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3" customFormat="1" ht="15" customHeight="1">
      <c r="A76" s="29"/>
      <c r="B76" s="30">
        <v>56</v>
      </c>
      <c r="C76" s="30"/>
      <c r="D76" s="31"/>
      <c r="E76" s="83">
        <v>325</v>
      </c>
      <c r="F76" s="83">
        <v>163</v>
      </c>
      <c r="G76" s="83">
        <v>156</v>
      </c>
      <c r="H76" s="83">
        <v>6</v>
      </c>
      <c r="I76" s="83">
        <v>303</v>
      </c>
      <c r="J76" s="83">
        <v>158</v>
      </c>
      <c r="K76" s="83">
        <v>141</v>
      </c>
      <c r="L76" s="83">
        <v>4</v>
      </c>
      <c r="M76" s="83">
        <v>56</v>
      </c>
      <c r="N76" s="83">
        <v>36</v>
      </c>
      <c r="O76" s="83">
        <v>20</v>
      </c>
      <c r="P76" s="84">
        <f t="shared" si="1"/>
        <v>22</v>
      </c>
      <c r="Q76" s="84">
        <f t="shared" si="1"/>
        <v>5</v>
      </c>
      <c r="R76" s="84">
        <f t="shared" si="1"/>
        <v>15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s="3" customFormat="1" ht="15" customHeight="1">
      <c r="A77" s="29"/>
      <c r="B77" s="30">
        <v>57</v>
      </c>
      <c r="C77" s="30"/>
      <c r="D77" s="31"/>
      <c r="E77" s="83">
        <v>282</v>
      </c>
      <c r="F77" s="83">
        <v>141</v>
      </c>
      <c r="G77" s="83">
        <v>136</v>
      </c>
      <c r="H77" s="83">
        <v>5</v>
      </c>
      <c r="I77" s="83">
        <v>279</v>
      </c>
      <c r="J77" s="83">
        <v>139</v>
      </c>
      <c r="K77" s="83">
        <v>134</v>
      </c>
      <c r="L77" s="83">
        <v>6</v>
      </c>
      <c r="M77" s="83">
        <v>60</v>
      </c>
      <c r="N77" s="83">
        <v>39</v>
      </c>
      <c r="O77" s="83">
        <v>21</v>
      </c>
      <c r="P77" s="84">
        <f t="shared" si="1"/>
        <v>3</v>
      </c>
      <c r="Q77" s="84">
        <f t="shared" si="1"/>
        <v>2</v>
      </c>
      <c r="R77" s="84">
        <f t="shared" si="1"/>
        <v>2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s="3" customFormat="1" ht="15" customHeight="1">
      <c r="A78" s="29"/>
      <c r="B78" s="30">
        <v>58</v>
      </c>
      <c r="C78" s="30"/>
      <c r="D78" s="31"/>
      <c r="E78" s="83">
        <v>292</v>
      </c>
      <c r="F78" s="83">
        <v>154</v>
      </c>
      <c r="G78" s="83">
        <v>133</v>
      </c>
      <c r="H78" s="83">
        <v>5</v>
      </c>
      <c r="I78" s="83">
        <v>304</v>
      </c>
      <c r="J78" s="83">
        <v>158</v>
      </c>
      <c r="K78" s="83">
        <v>145</v>
      </c>
      <c r="L78" s="83">
        <v>1</v>
      </c>
      <c r="M78" s="83">
        <v>69</v>
      </c>
      <c r="N78" s="83">
        <v>49</v>
      </c>
      <c r="O78" s="83">
        <v>20</v>
      </c>
      <c r="P78" s="84">
        <f t="shared" si="1"/>
        <v>-12</v>
      </c>
      <c r="Q78" s="84">
        <f t="shared" si="1"/>
        <v>-4</v>
      </c>
      <c r="R78" s="84">
        <f t="shared" si="1"/>
        <v>-12</v>
      </c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s="3" customFormat="1" ht="15" customHeight="1">
      <c r="A79" s="29"/>
      <c r="B79" s="30">
        <v>59</v>
      </c>
      <c r="C79" s="30"/>
      <c r="D79" s="31"/>
      <c r="E79" s="83">
        <v>270</v>
      </c>
      <c r="F79" s="83">
        <v>136</v>
      </c>
      <c r="G79" s="83">
        <v>131</v>
      </c>
      <c r="H79" s="83">
        <v>3</v>
      </c>
      <c r="I79" s="83">
        <v>271</v>
      </c>
      <c r="J79" s="83">
        <v>135</v>
      </c>
      <c r="K79" s="83">
        <v>134</v>
      </c>
      <c r="L79" s="83">
        <v>2</v>
      </c>
      <c r="M79" s="83">
        <v>65</v>
      </c>
      <c r="N79" s="83">
        <v>39</v>
      </c>
      <c r="O79" s="83">
        <v>26</v>
      </c>
      <c r="P79" s="84">
        <f t="shared" si="1"/>
        <v>-1</v>
      </c>
      <c r="Q79" s="84">
        <f t="shared" si="1"/>
        <v>1</v>
      </c>
      <c r="R79" s="84">
        <f t="shared" si="1"/>
        <v>-3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s="3" customFormat="1" ht="22.5" customHeight="1">
      <c r="A80" s="29">
        <v>60</v>
      </c>
      <c r="B80" s="85" t="s">
        <v>173</v>
      </c>
      <c r="C80" s="30">
        <v>64</v>
      </c>
      <c r="D80" s="31"/>
      <c r="E80" s="83">
        <v>1138</v>
      </c>
      <c r="F80" s="83">
        <v>490</v>
      </c>
      <c r="G80" s="83">
        <v>633</v>
      </c>
      <c r="H80" s="83">
        <v>15</v>
      </c>
      <c r="I80" s="83">
        <v>1069</v>
      </c>
      <c r="J80" s="83">
        <v>490</v>
      </c>
      <c r="K80" s="83">
        <v>560</v>
      </c>
      <c r="L80" s="83">
        <v>19</v>
      </c>
      <c r="M80" s="83">
        <v>571</v>
      </c>
      <c r="N80" s="83">
        <v>370</v>
      </c>
      <c r="O80" s="83">
        <v>201</v>
      </c>
      <c r="P80" s="84">
        <f t="shared" si="1"/>
        <v>69</v>
      </c>
      <c r="Q80" s="84">
        <f t="shared" si="1"/>
        <v>0</v>
      </c>
      <c r="R80" s="84">
        <f t="shared" si="1"/>
        <v>73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s="3" customFormat="1" ht="22.5" customHeight="1">
      <c r="A81" s="29"/>
      <c r="B81" s="30">
        <v>60</v>
      </c>
      <c r="C81" s="30"/>
      <c r="D81" s="31"/>
      <c r="E81" s="83">
        <v>318</v>
      </c>
      <c r="F81" s="83">
        <v>141</v>
      </c>
      <c r="G81" s="83">
        <v>174</v>
      </c>
      <c r="H81" s="83">
        <v>3</v>
      </c>
      <c r="I81" s="83">
        <v>307</v>
      </c>
      <c r="J81" s="83">
        <v>143</v>
      </c>
      <c r="K81" s="83">
        <v>160</v>
      </c>
      <c r="L81" s="83">
        <v>4</v>
      </c>
      <c r="M81" s="83">
        <v>92</v>
      </c>
      <c r="N81" s="83">
        <v>59</v>
      </c>
      <c r="O81" s="83">
        <v>33</v>
      </c>
      <c r="P81" s="84">
        <f t="shared" si="1"/>
        <v>11</v>
      </c>
      <c r="Q81" s="84">
        <f t="shared" si="1"/>
        <v>-2</v>
      </c>
      <c r="R81" s="84">
        <f t="shared" si="1"/>
        <v>14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s="3" customFormat="1" ht="15" customHeight="1">
      <c r="A82" s="29"/>
      <c r="B82" s="30">
        <v>61</v>
      </c>
      <c r="C82" s="30"/>
      <c r="D82" s="31"/>
      <c r="E82" s="83">
        <v>240</v>
      </c>
      <c r="F82" s="83">
        <v>119</v>
      </c>
      <c r="G82" s="83">
        <v>119</v>
      </c>
      <c r="H82" s="83">
        <v>2</v>
      </c>
      <c r="I82" s="83">
        <v>238</v>
      </c>
      <c r="J82" s="83">
        <v>113</v>
      </c>
      <c r="K82" s="83">
        <v>120</v>
      </c>
      <c r="L82" s="83">
        <v>5</v>
      </c>
      <c r="M82" s="83">
        <v>94</v>
      </c>
      <c r="N82" s="83">
        <v>57</v>
      </c>
      <c r="O82" s="83">
        <v>37</v>
      </c>
      <c r="P82" s="84">
        <f t="shared" si="1"/>
        <v>2</v>
      </c>
      <c r="Q82" s="84">
        <f t="shared" si="1"/>
        <v>6</v>
      </c>
      <c r="R82" s="84">
        <f t="shared" si="1"/>
        <v>-1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s="3" customFormat="1" ht="15" customHeight="1">
      <c r="A83" s="29"/>
      <c r="B83" s="30">
        <v>62</v>
      </c>
      <c r="C83" s="30"/>
      <c r="D83" s="31"/>
      <c r="E83" s="83">
        <v>206</v>
      </c>
      <c r="F83" s="83">
        <v>75</v>
      </c>
      <c r="G83" s="83">
        <v>126</v>
      </c>
      <c r="H83" s="83">
        <v>5</v>
      </c>
      <c r="I83" s="83">
        <v>172</v>
      </c>
      <c r="J83" s="83">
        <v>76</v>
      </c>
      <c r="K83" s="83">
        <v>94</v>
      </c>
      <c r="L83" s="83">
        <v>2</v>
      </c>
      <c r="M83" s="83">
        <v>114</v>
      </c>
      <c r="N83" s="83">
        <v>75</v>
      </c>
      <c r="O83" s="83">
        <v>39</v>
      </c>
      <c r="P83" s="84">
        <f t="shared" si="1"/>
        <v>34</v>
      </c>
      <c r="Q83" s="84">
        <f t="shared" si="1"/>
        <v>-1</v>
      </c>
      <c r="R83" s="84">
        <f t="shared" si="1"/>
        <v>32</v>
      </c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s="3" customFormat="1" ht="15" customHeight="1">
      <c r="A84" s="29"/>
      <c r="B84" s="30">
        <v>63</v>
      </c>
      <c r="C84" s="30"/>
      <c r="D84" s="31"/>
      <c r="E84" s="83">
        <v>197</v>
      </c>
      <c r="F84" s="83">
        <v>80</v>
      </c>
      <c r="G84" s="83">
        <v>114</v>
      </c>
      <c r="H84" s="83">
        <v>3</v>
      </c>
      <c r="I84" s="83">
        <v>188</v>
      </c>
      <c r="J84" s="83">
        <v>80</v>
      </c>
      <c r="K84" s="83">
        <v>101</v>
      </c>
      <c r="L84" s="83">
        <v>7</v>
      </c>
      <c r="M84" s="83">
        <v>136</v>
      </c>
      <c r="N84" s="83">
        <v>88</v>
      </c>
      <c r="O84" s="83">
        <v>48</v>
      </c>
      <c r="P84" s="84">
        <f t="shared" si="1"/>
        <v>9</v>
      </c>
      <c r="Q84" s="84">
        <f t="shared" si="1"/>
        <v>0</v>
      </c>
      <c r="R84" s="84">
        <f t="shared" si="1"/>
        <v>13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s="3" customFormat="1" ht="15" customHeight="1">
      <c r="A85" s="29"/>
      <c r="B85" s="30">
        <v>64</v>
      </c>
      <c r="C85" s="30"/>
      <c r="D85" s="31"/>
      <c r="E85" s="83">
        <v>177</v>
      </c>
      <c r="F85" s="83">
        <v>75</v>
      </c>
      <c r="G85" s="83">
        <v>100</v>
      </c>
      <c r="H85" s="83">
        <v>2</v>
      </c>
      <c r="I85" s="83">
        <v>164</v>
      </c>
      <c r="J85" s="83">
        <v>78</v>
      </c>
      <c r="K85" s="83">
        <v>85</v>
      </c>
      <c r="L85" s="83">
        <v>1</v>
      </c>
      <c r="M85" s="83">
        <v>135</v>
      </c>
      <c r="N85" s="83">
        <v>91</v>
      </c>
      <c r="O85" s="83">
        <v>44</v>
      </c>
      <c r="P85" s="84">
        <f t="shared" si="1"/>
        <v>13</v>
      </c>
      <c r="Q85" s="84">
        <f t="shared" si="1"/>
        <v>-3</v>
      </c>
      <c r="R85" s="84">
        <f t="shared" si="1"/>
        <v>15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s="3" customFormat="1" ht="22.5" customHeight="1">
      <c r="A86" s="29">
        <v>65</v>
      </c>
      <c r="B86" s="85" t="s">
        <v>173</v>
      </c>
      <c r="C86" s="30">
        <v>69</v>
      </c>
      <c r="D86" s="31"/>
      <c r="E86" s="83">
        <v>863</v>
      </c>
      <c r="F86" s="83">
        <v>363</v>
      </c>
      <c r="G86" s="83">
        <v>489</v>
      </c>
      <c r="H86" s="83">
        <v>11</v>
      </c>
      <c r="I86" s="83">
        <v>790</v>
      </c>
      <c r="J86" s="83">
        <v>348</v>
      </c>
      <c r="K86" s="83">
        <v>432</v>
      </c>
      <c r="L86" s="83">
        <v>10</v>
      </c>
      <c r="M86" s="83">
        <v>1015</v>
      </c>
      <c r="N86" s="83">
        <v>711</v>
      </c>
      <c r="O86" s="83">
        <v>304</v>
      </c>
      <c r="P86" s="84">
        <f t="shared" si="1"/>
        <v>73</v>
      </c>
      <c r="Q86" s="84">
        <f t="shared" si="1"/>
        <v>15</v>
      </c>
      <c r="R86" s="84">
        <f t="shared" si="1"/>
        <v>57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s="3" customFormat="1" ht="22.5" customHeight="1">
      <c r="A87" s="29"/>
      <c r="B87" s="30">
        <v>65</v>
      </c>
      <c r="C87" s="30"/>
      <c r="D87" s="31"/>
      <c r="E87" s="83">
        <v>210</v>
      </c>
      <c r="F87" s="83">
        <v>82</v>
      </c>
      <c r="G87" s="83">
        <v>127</v>
      </c>
      <c r="H87" s="83">
        <v>1</v>
      </c>
      <c r="I87" s="83">
        <v>170</v>
      </c>
      <c r="J87" s="83">
        <v>80</v>
      </c>
      <c r="K87" s="83">
        <v>89</v>
      </c>
      <c r="L87" s="83">
        <v>1</v>
      </c>
      <c r="M87" s="83">
        <v>165</v>
      </c>
      <c r="N87" s="83">
        <v>118</v>
      </c>
      <c r="O87" s="83">
        <v>47</v>
      </c>
      <c r="P87" s="84">
        <f t="shared" si="1"/>
        <v>40</v>
      </c>
      <c r="Q87" s="84">
        <f t="shared" si="1"/>
        <v>2</v>
      </c>
      <c r="R87" s="84">
        <f t="shared" si="1"/>
        <v>38</v>
      </c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s="3" customFormat="1" ht="15" customHeight="1">
      <c r="A88" s="29"/>
      <c r="B88" s="30">
        <v>66</v>
      </c>
      <c r="C88" s="30"/>
      <c r="D88" s="31"/>
      <c r="E88" s="83">
        <v>198</v>
      </c>
      <c r="F88" s="83">
        <v>88</v>
      </c>
      <c r="G88" s="83">
        <v>108</v>
      </c>
      <c r="H88" s="83">
        <v>2</v>
      </c>
      <c r="I88" s="83">
        <v>175</v>
      </c>
      <c r="J88" s="83">
        <v>86</v>
      </c>
      <c r="K88" s="83">
        <v>88</v>
      </c>
      <c r="L88" s="83">
        <v>1</v>
      </c>
      <c r="M88" s="83">
        <v>185</v>
      </c>
      <c r="N88" s="83">
        <v>131</v>
      </c>
      <c r="O88" s="83">
        <v>54</v>
      </c>
      <c r="P88" s="84">
        <f t="shared" si="1"/>
        <v>23</v>
      </c>
      <c r="Q88" s="84">
        <f t="shared" si="1"/>
        <v>2</v>
      </c>
      <c r="R88" s="84">
        <f t="shared" si="1"/>
        <v>20</v>
      </c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s="3" customFormat="1" ht="15" customHeight="1">
      <c r="A89" s="29"/>
      <c r="B89" s="30">
        <v>67</v>
      </c>
      <c r="C89" s="30"/>
      <c r="D89" s="31"/>
      <c r="E89" s="83">
        <v>170</v>
      </c>
      <c r="F89" s="83">
        <v>67</v>
      </c>
      <c r="G89" s="83">
        <v>100</v>
      </c>
      <c r="H89" s="83">
        <v>3</v>
      </c>
      <c r="I89" s="83">
        <v>150</v>
      </c>
      <c r="J89" s="83">
        <v>62</v>
      </c>
      <c r="K89" s="83">
        <v>84</v>
      </c>
      <c r="L89" s="83">
        <v>4</v>
      </c>
      <c r="M89" s="83">
        <v>209</v>
      </c>
      <c r="N89" s="83">
        <v>139</v>
      </c>
      <c r="O89" s="83">
        <v>70</v>
      </c>
      <c r="P89" s="84">
        <f t="shared" si="1"/>
        <v>20</v>
      </c>
      <c r="Q89" s="84">
        <f t="shared" si="1"/>
        <v>5</v>
      </c>
      <c r="R89" s="84">
        <f t="shared" si="1"/>
        <v>16</v>
      </c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s="3" customFormat="1" ht="15" customHeight="1">
      <c r="A90" s="29"/>
      <c r="B90" s="30">
        <v>68</v>
      </c>
      <c r="C90" s="30"/>
      <c r="D90" s="31"/>
      <c r="E90" s="83">
        <v>136</v>
      </c>
      <c r="F90" s="83">
        <v>67</v>
      </c>
      <c r="G90" s="83">
        <v>67</v>
      </c>
      <c r="H90" s="83">
        <v>2</v>
      </c>
      <c r="I90" s="83">
        <v>149</v>
      </c>
      <c r="J90" s="83">
        <v>63</v>
      </c>
      <c r="K90" s="83">
        <v>83</v>
      </c>
      <c r="L90" s="83">
        <v>3</v>
      </c>
      <c r="M90" s="83">
        <v>209</v>
      </c>
      <c r="N90" s="83">
        <v>147</v>
      </c>
      <c r="O90" s="83">
        <v>62</v>
      </c>
      <c r="P90" s="84">
        <f t="shared" si="1"/>
        <v>-13</v>
      </c>
      <c r="Q90" s="84">
        <f t="shared" si="1"/>
        <v>4</v>
      </c>
      <c r="R90" s="84">
        <f t="shared" si="1"/>
        <v>-16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3" customFormat="1" ht="15" customHeight="1">
      <c r="A91" s="29"/>
      <c r="B91" s="30">
        <v>69</v>
      </c>
      <c r="C91" s="30"/>
      <c r="D91" s="31"/>
      <c r="E91" s="83">
        <v>149</v>
      </c>
      <c r="F91" s="83">
        <v>59</v>
      </c>
      <c r="G91" s="83">
        <v>87</v>
      </c>
      <c r="H91" s="83">
        <v>3</v>
      </c>
      <c r="I91" s="83">
        <v>146</v>
      </c>
      <c r="J91" s="83">
        <v>57</v>
      </c>
      <c r="K91" s="83">
        <v>88</v>
      </c>
      <c r="L91" s="83">
        <v>1</v>
      </c>
      <c r="M91" s="83">
        <v>247</v>
      </c>
      <c r="N91" s="83">
        <v>176</v>
      </c>
      <c r="O91" s="83">
        <v>71</v>
      </c>
      <c r="P91" s="84">
        <f t="shared" si="1"/>
        <v>3</v>
      </c>
      <c r="Q91" s="84">
        <f t="shared" si="1"/>
        <v>2</v>
      </c>
      <c r="R91" s="84">
        <f t="shared" si="1"/>
        <v>-1</v>
      </c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s="3" customFormat="1" ht="22.5" customHeight="1">
      <c r="A92" s="29">
        <v>70</v>
      </c>
      <c r="B92" s="85" t="s">
        <v>173</v>
      </c>
      <c r="C92" s="30">
        <v>74</v>
      </c>
      <c r="D92" s="31"/>
      <c r="E92" s="83">
        <v>462</v>
      </c>
      <c r="F92" s="83">
        <v>226</v>
      </c>
      <c r="G92" s="83">
        <v>227</v>
      </c>
      <c r="H92" s="83">
        <v>9</v>
      </c>
      <c r="I92" s="83">
        <v>506</v>
      </c>
      <c r="J92" s="83">
        <v>225</v>
      </c>
      <c r="K92" s="83">
        <v>277</v>
      </c>
      <c r="L92" s="83">
        <v>4</v>
      </c>
      <c r="M92" s="83">
        <v>1328</v>
      </c>
      <c r="N92" s="83">
        <v>880</v>
      </c>
      <c r="O92" s="83">
        <v>448</v>
      </c>
      <c r="P92" s="84">
        <f t="shared" si="1"/>
        <v>-44</v>
      </c>
      <c r="Q92" s="84">
        <f t="shared" si="1"/>
        <v>1</v>
      </c>
      <c r="R92" s="84">
        <f t="shared" si="1"/>
        <v>-50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s="3" customFormat="1" ht="22.5" customHeight="1">
      <c r="A93" s="29"/>
      <c r="B93" s="30">
        <v>70</v>
      </c>
      <c r="C93" s="30"/>
      <c r="D93" s="31"/>
      <c r="E93" s="83">
        <v>133</v>
      </c>
      <c r="F93" s="83">
        <v>61</v>
      </c>
      <c r="G93" s="83">
        <v>69</v>
      </c>
      <c r="H93" s="83">
        <v>3</v>
      </c>
      <c r="I93" s="83">
        <v>153</v>
      </c>
      <c r="J93" s="83">
        <v>60</v>
      </c>
      <c r="K93" s="83">
        <v>92</v>
      </c>
      <c r="L93" s="83">
        <v>1</v>
      </c>
      <c r="M93" s="83">
        <v>277</v>
      </c>
      <c r="N93" s="83">
        <v>191</v>
      </c>
      <c r="O93" s="83">
        <v>86</v>
      </c>
      <c r="P93" s="84">
        <f t="shared" si="1"/>
        <v>-20</v>
      </c>
      <c r="Q93" s="84">
        <f t="shared" si="1"/>
        <v>1</v>
      </c>
      <c r="R93" s="84">
        <f t="shared" si="1"/>
        <v>-23</v>
      </c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s="3" customFormat="1" ht="15" customHeight="1">
      <c r="A94" s="29"/>
      <c r="B94" s="30">
        <v>71</v>
      </c>
      <c r="C94" s="30"/>
      <c r="D94" s="31"/>
      <c r="E94" s="83">
        <v>108</v>
      </c>
      <c r="F94" s="83">
        <v>50</v>
      </c>
      <c r="G94" s="83">
        <v>58</v>
      </c>
      <c r="H94" s="83">
        <v>0</v>
      </c>
      <c r="I94" s="83">
        <v>114</v>
      </c>
      <c r="J94" s="83">
        <v>46</v>
      </c>
      <c r="K94" s="83">
        <v>68</v>
      </c>
      <c r="L94" s="83">
        <v>0</v>
      </c>
      <c r="M94" s="83">
        <v>341</v>
      </c>
      <c r="N94" s="83">
        <v>241</v>
      </c>
      <c r="O94" s="83">
        <v>100</v>
      </c>
      <c r="P94" s="84">
        <f t="shared" si="1"/>
        <v>-6</v>
      </c>
      <c r="Q94" s="84">
        <f t="shared" si="1"/>
        <v>4</v>
      </c>
      <c r="R94" s="84">
        <f t="shared" si="1"/>
        <v>-10</v>
      </c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s="3" customFormat="1" ht="15" customHeight="1">
      <c r="A95" s="29"/>
      <c r="B95" s="30">
        <v>72</v>
      </c>
      <c r="C95" s="30"/>
      <c r="D95" s="31"/>
      <c r="E95" s="83">
        <v>74</v>
      </c>
      <c r="F95" s="83">
        <v>32</v>
      </c>
      <c r="G95" s="83">
        <v>39</v>
      </c>
      <c r="H95" s="83">
        <v>3</v>
      </c>
      <c r="I95" s="83">
        <v>64</v>
      </c>
      <c r="J95" s="83">
        <v>33</v>
      </c>
      <c r="K95" s="83">
        <v>29</v>
      </c>
      <c r="L95" s="83">
        <v>2</v>
      </c>
      <c r="M95" s="83">
        <v>218</v>
      </c>
      <c r="N95" s="83">
        <v>133</v>
      </c>
      <c r="O95" s="83">
        <v>85</v>
      </c>
      <c r="P95" s="84">
        <f t="shared" si="1"/>
        <v>10</v>
      </c>
      <c r="Q95" s="84">
        <f t="shared" si="1"/>
        <v>-1</v>
      </c>
      <c r="R95" s="84">
        <f t="shared" si="1"/>
        <v>10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s="3" customFormat="1" ht="15" customHeight="1">
      <c r="A96" s="29"/>
      <c r="B96" s="30">
        <v>73</v>
      </c>
      <c r="C96" s="30"/>
      <c r="D96" s="31"/>
      <c r="E96" s="83">
        <v>69</v>
      </c>
      <c r="F96" s="83">
        <v>37</v>
      </c>
      <c r="G96" s="83">
        <v>30</v>
      </c>
      <c r="H96" s="83">
        <v>2</v>
      </c>
      <c r="I96" s="83">
        <v>83</v>
      </c>
      <c r="J96" s="83">
        <v>38</v>
      </c>
      <c r="K96" s="83">
        <v>45</v>
      </c>
      <c r="L96" s="83">
        <v>0</v>
      </c>
      <c r="M96" s="83">
        <v>203</v>
      </c>
      <c r="N96" s="83">
        <v>131</v>
      </c>
      <c r="O96" s="83">
        <v>72</v>
      </c>
      <c r="P96" s="84">
        <f t="shared" si="1"/>
        <v>-14</v>
      </c>
      <c r="Q96" s="84">
        <f t="shared" si="1"/>
        <v>-1</v>
      </c>
      <c r="R96" s="84">
        <f t="shared" si="1"/>
        <v>-15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3" customFormat="1" ht="15" customHeight="1">
      <c r="A97" s="29"/>
      <c r="B97" s="30">
        <v>74</v>
      </c>
      <c r="C97" s="30"/>
      <c r="D97" s="31"/>
      <c r="E97" s="83">
        <v>78</v>
      </c>
      <c r="F97" s="83">
        <v>46</v>
      </c>
      <c r="G97" s="83">
        <v>31</v>
      </c>
      <c r="H97" s="83">
        <v>1</v>
      </c>
      <c r="I97" s="83">
        <v>92</v>
      </c>
      <c r="J97" s="83">
        <v>48</v>
      </c>
      <c r="K97" s="83">
        <v>43</v>
      </c>
      <c r="L97" s="83">
        <v>1</v>
      </c>
      <c r="M97" s="83">
        <v>289</v>
      </c>
      <c r="N97" s="83">
        <v>184</v>
      </c>
      <c r="O97" s="83">
        <v>105</v>
      </c>
      <c r="P97" s="84">
        <f t="shared" si="1"/>
        <v>-14</v>
      </c>
      <c r="Q97" s="84">
        <f t="shared" si="1"/>
        <v>-2</v>
      </c>
      <c r="R97" s="84">
        <f t="shared" si="1"/>
        <v>-12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3" customFormat="1" ht="22.5" customHeight="1">
      <c r="A98" s="29">
        <v>75</v>
      </c>
      <c r="B98" s="85" t="s">
        <v>173</v>
      </c>
      <c r="C98" s="30">
        <v>79</v>
      </c>
      <c r="D98" s="31"/>
      <c r="E98" s="83">
        <v>370</v>
      </c>
      <c r="F98" s="83">
        <v>210</v>
      </c>
      <c r="G98" s="83">
        <v>156</v>
      </c>
      <c r="H98" s="83">
        <v>4</v>
      </c>
      <c r="I98" s="83">
        <v>435</v>
      </c>
      <c r="J98" s="83">
        <v>210</v>
      </c>
      <c r="K98" s="83">
        <v>222</v>
      </c>
      <c r="L98" s="83">
        <v>3</v>
      </c>
      <c r="M98" s="83">
        <v>1697</v>
      </c>
      <c r="N98" s="83">
        <v>1046</v>
      </c>
      <c r="O98" s="83">
        <v>651</v>
      </c>
      <c r="P98" s="84">
        <f t="shared" si="1"/>
        <v>-65</v>
      </c>
      <c r="Q98" s="84">
        <f t="shared" si="1"/>
        <v>0</v>
      </c>
      <c r="R98" s="84">
        <f t="shared" si="1"/>
        <v>-66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s="3" customFormat="1" ht="22.5" customHeight="1">
      <c r="A99" s="29"/>
      <c r="B99" s="30">
        <v>75</v>
      </c>
      <c r="C99" s="30"/>
      <c r="D99" s="31"/>
      <c r="E99" s="83">
        <v>71</v>
      </c>
      <c r="F99" s="83">
        <v>38</v>
      </c>
      <c r="G99" s="83">
        <v>32</v>
      </c>
      <c r="H99" s="83">
        <v>1</v>
      </c>
      <c r="I99" s="83">
        <v>88</v>
      </c>
      <c r="J99" s="83">
        <v>36</v>
      </c>
      <c r="K99" s="83">
        <v>50</v>
      </c>
      <c r="L99" s="83">
        <v>2</v>
      </c>
      <c r="M99" s="83">
        <v>277</v>
      </c>
      <c r="N99" s="83">
        <v>185</v>
      </c>
      <c r="O99" s="83">
        <v>92</v>
      </c>
      <c r="P99" s="84">
        <f t="shared" si="1"/>
        <v>-17</v>
      </c>
      <c r="Q99" s="84">
        <f t="shared" si="1"/>
        <v>2</v>
      </c>
      <c r="R99" s="84">
        <f t="shared" si="1"/>
        <v>-18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s="3" customFormat="1" ht="15" customHeight="1">
      <c r="A100" s="29"/>
      <c r="B100" s="30">
        <v>76</v>
      </c>
      <c r="C100" s="30"/>
      <c r="D100" s="31"/>
      <c r="E100" s="83">
        <v>86</v>
      </c>
      <c r="F100" s="83">
        <v>48</v>
      </c>
      <c r="G100" s="83">
        <v>37</v>
      </c>
      <c r="H100" s="83">
        <v>1</v>
      </c>
      <c r="I100" s="83">
        <v>90</v>
      </c>
      <c r="J100" s="83">
        <v>47</v>
      </c>
      <c r="K100" s="83">
        <v>42</v>
      </c>
      <c r="L100" s="83">
        <v>1</v>
      </c>
      <c r="M100" s="83">
        <v>314</v>
      </c>
      <c r="N100" s="83">
        <v>200</v>
      </c>
      <c r="O100" s="83">
        <v>114</v>
      </c>
      <c r="P100" s="84">
        <f t="shared" si="1"/>
        <v>-4</v>
      </c>
      <c r="Q100" s="84">
        <f t="shared" si="1"/>
        <v>1</v>
      </c>
      <c r="R100" s="84">
        <f t="shared" si="1"/>
        <v>-5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3" customFormat="1" ht="15" customHeight="1">
      <c r="A101" s="29"/>
      <c r="B101" s="30">
        <v>77</v>
      </c>
      <c r="C101" s="30"/>
      <c r="D101" s="31"/>
      <c r="E101" s="83">
        <v>61</v>
      </c>
      <c r="F101" s="83">
        <v>34</v>
      </c>
      <c r="G101" s="83">
        <v>25</v>
      </c>
      <c r="H101" s="83">
        <v>2</v>
      </c>
      <c r="I101" s="83">
        <v>84</v>
      </c>
      <c r="J101" s="83">
        <v>34</v>
      </c>
      <c r="K101" s="83">
        <v>50</v>
      </c>
      <c r="L101" s="83">
        <v>0</v>
      </c>
      <c r="M101" s="83">
        <v>383</v>
      </c>
      <c r="N101" s="83">
        <v>232</v>
      </c>
      <c r="O101" s="83">
        <v>151</v>
      </c>
      <c r="P101" s="84">
        <f t="shared" si="1"/>
        <v>-23</v>
      </c>
      <c r="Q101" s="84">
        <f t="shared" si="1"/>
        <v>0</v>
      </c>
      <c r="R101" s="84">
        <f t="shared" si="1"/>
        <v>-25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3" customFormat="1" ht="15" customHeight="1">
      <c r="A102" s="29"/>
      <c r="B102" s="30">
        <v>78</v>
      </c>
      <c r="C102" s="30"/>
      <c r="D102" s="31"/>
      <c r="E102" s="83">
        <v>79</v>
      </c>
      <c r="F102" s="83">
        <v>43</v>
      </c>
      <c r="G102" s="83">
        <v>36</v>
      </c>
      <c r="H102" s="83">
        <v>0</v>
      </c>
      <c r="I102" s="83">
        <v>86</v>
      </c>
      <c r="J102" s="83">
        <v>44</v>
      </c>
      <c r="K102" s="83">
        <v>42</v>
      </c>
      <c r="L102" s="83">
        <v>0</v>
      </c>
      <c r="M102" s="83">
        <v>373</v>
      </c>
      <c r="N102" s="83">
        <v>225</v>
      </c>
      <c r="O102" s="83">
        <v>148</v>
      </c>
      <c r="P102" s="84">
        <f t="shared" si="1"/>
        <v>-7</v>
      </c>
      <c r="Q102" s="84">
        <f t="shared" si="1"/>
        <v>-1</v>
      </c>
      <c r="R102" s="84">
        <f t="shared" si="1"/>
        <v>-6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s="3" customFormat="1" ht="15" customHeight="1">
      <c r="A103" s="29"/>
      <c r="B103" s="30">
        <v>79</v>
      </c>
      <c r="C103" s="30"/>
      <c r="D103" s="31"/>
      <c r="E103" s="83">
        <v>73</v>
      </c>
      <c r="F103" s="83">
        <v>47</v>
      </c>
      <c r="G103" s="83">
        <v>26</v>
      </c>
      <c r="H103" s="83">
        <v>0</v>
      </c>
      <c r="I103" s="83">
        <v>87</v>
      </c>
      <c r="J103" s="83">
        <v>49</v>
      </c>
      <c r="K103" s="83">
        <v>38</v>
      </c>
      <c r="L103" s="83">
        <v>0</v>
      </c>
      <c r="M103" s="83">
        <v>350</v>
      </c>
      <c r="N103" s="83">
        <v>204</v>
      </c>
      <c r="O103" s="83">
        <v>146</v>
      </c>
      <c r="P103" s="84">
        <f t="shared" si="1"/>
        <v>-14</v>
      </c>
      <c r="Q103" s="84">
        <f t="shared" si="1"/>
        <v>-2</v>
      </c>
      <c r="R103" s="84">
        <f t="shared" si="1"/>
        <v>-12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s="3" customFormat="1" ht="22.5" customHeight="1">
      <c r="A104" s="29">
        <v>80</v>
      </c>
      <c r="B104" s="85" t="s">
        <v>173</v>
      </c>
      <c r="C104" s="30">
        <v>84</v>
      </c>
      <c r="D104" s="31"/>
      <c r="E104" s="83">
        <v>329</v>
      </c>
      <c r="F104" s="83">
        <v>202</v>
      </c>
      <c r="G104" s="83">
        <v>124</v>
      </c>
      <c r="H104" s="83">
        <v>3</v>
      </c>
      <c r="I104" s="83">
        <v>446</v>
      </c>
      <c r="J104" s="83">
        <v>201</v>
      </c>
      <c r="K104" s="83">
        <v>245</v>
      </c>
      <c r="L104" s="83">
        <v>0</v>
      </c>
      <c r="M104" s="83">
        <v>2683</v>
      </c>
      <c r="N104" s="83">
        <v>1544</v>
      </c>
      <c r="O104" s="83">
        <v>1139</v>
      </c>
      <c r="P104" s="84">
        <f t="shared" si="1"/>
        <v>-117</v>
      </c>
      <c r="Q104" s="84">
        <f t="shared" si="1"/>
        <v>1</v>
      </c>
      <c r="R104" s="84">
        <f t="shared" si="1"/>
        <v>-121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3" customFormat="1" ht="22.5" customHeight="1">
      <c r="A105" s="29"/>
      <c r="B105" s="30">
        <v>80</v>
      </c>
      <c r="C105" s="30"/>
      <c r="D105" s="31"/>
      <c r="E105" s="83">
        <v>72</v>
      </c>
      <c r="F105" s="83">
        <v>43</v>
      </c>
      <c r="G105" s="83">
        <v>28</v>
      </c>
      <c r="H105" s="83">
        <v>1</v>
      </c>
      <c r="I105" s="83">
        <v>84</v>
      </c>
      <c r="J105" s="83">
        <v>42</v>
      </c>
      <c r="K105" s="83">
        <v>42</v>
      </c>
      <c r="L105" s="83">
        <v>0</v>
      </c>
      <c r="M105" s="83">
        <v>416</v>
      </c>
      <c r="N105" s="83">
        <v>261</v>
      </c>
      <c r="O105" s="83">
        <v>155</v>
      </c>
      <c r="P105" s="84">
        <f t="shared" si="1"/>
        <v>-12</v>
      </c>
      <c r="Q105" s="84">
        <f t="shared" si="1"/>
        <v>1</v>
      </c>
      <c r="R105" s="84">
        <f t="shared" si="1"/>
        <v>-14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3" customFormat="1" ht="15" customHeight="1">
      <c r="A106" s="29"/>
      <c r="B106" s="30">
        <v>81</v>
      </c>
      <c r="C106" s="30"/>
      <c r="D106" s="31"/>
      <c r="E106" s="83">
        <v>56</v>
      </c>
      <c r="F106" s="83">
        <v>35</v>
      </c>
      <c r="G106" s="83">
        <v>21</v>
      </c>
      <c r="H106" s="83">
        <v>0</v>
      </c>
      <c r="I106" s="83">
        <v>88</v>
      </c>
      <c r="J106" s="83">
        <v>34</v>
      </c>
      <c r="K106" s="83">
        <v>54</v>
      </c>
      <c r="L106" s="83">
        <v>0</v>
      </c>
      <c r="M106" s="83">
        <v>480</v>
      </c>
      <c r="N106" s="83">
        <v>297</v>
      </c>
      <c r="O106" s="83">
        <v>183</v>
      </c>
      <c r="P106" s="84">
        <f t="shared" si="1"/>
        <v>-32</v>
      </c>
      <c r="Q106" s="84">
        <f t="shared" si="1"/>
        <v>1</v>
      </c>
      <c r="R106" s="84">
        <f t="shared" si="1"/>
        <v>-33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3" customFormat="1" ht="15" customHeight="1">
      <c r="A107" s="29"/>
      <c r="B107" s="30">
        <v>82</v>
      </c>
      <c r="C107" s="30"/>
      <c r="D107" s="31"/>
      <c r="E107" s="83">
        <v>84</v>
      </c>
      <c r="F107" s="83">
        <v>57</v>
      </c>
      <c r="G107" s="83">
        <v>26</v>
      </c>
      <c r="H107" s="83">
        <v>1</v>
      </c>
      <c r="I107" s="83">
        <v>103</v>
      </c>
      <c r="J107" s="83">
        <v>57</v>
      </c>
      <c r="K107" s="83">
        <v>46</v>
      </c>
      <c r="L107" s="83">
        <v>0</v>
      </c>
      <c r="M107" s="83">
        <v>551</v>
      </c>
      <c r="N107" s="83">
        <v>292</v>
      </c>
      <c r="O107" s="83">
        <v>259</v>
      </c>
      <c r="P107" s="84">
        <f t="shared" si="1"/>
        <v>-19</v>
      </c>
      <c r="Q107" s="84">
        <f t="shared" si="1"/>
        <v>0</v>
      </c>
      <c r="R107" s="84">
        <f t="shared" si="1"/>
        <v>-20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s="3" customFormat="1" ht="15" customHeight="1">
      <c r="A108" s="29"/>
      <c r="B108" s="30">
        <v>83</v>
      </c>
      <c r="C108" s="30"/>
      <c r="D108" s="31"/>
      <c r="E108" s="83">
        <v>56</v>
      </c>
      <c r="F108" s="83">
        <v>29</v>
      </c>
      <c r="G108" s="83">
        <v>27</v>
      </c>
      <c r="H108" s="83">
        <v>0</v>
      </c>
      <c r="I108" s="83">
        <v>80</v>
      </c>
      <c r="J108" s="83">
        <v>31</v>
      </c>
      <c r="K108" s="83">
        <v>49</v>
      </c>
      <c r="L108" s="83">
        <v>0</v>
      </c>
      <c r="M108" s="83">
        <v>577</v>
      </c>
      <c r="N108" s="83">
        <v>330</v>
      </c>
      <c r="O108" s="83">
        <v>247</v>
      </c>
      <c r="P108" s="84">
        <f t="shared" si="1"/>
        <v>-24</v>
      </c>
      <c r="Q108" s="84">
        <f t="shared" si="1"/>
        <v>-2</v>
      </c>
      <c r="R108" s="84">
        <f t="shared" si="1"/>
        <v>-22</v>
      </c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s="3" customFormat="1" ht="15" customHeight="1">
      <c r="A109" s="29"/>
      <c r="B109" s="30">
        <v>84</v>
      </c>
      <c r="C109" s="30"/>
      <c r="D109" s="31"/>
      <c r="E109" s="83">
        <v>61</v>
      </c>
      <c r="F109" s="83">
        <v>38</v>
      </c>
      <c r="G109" s="83">
        <v>22</v>
      </c>
      <c r="H109" s="83">
        <v>1</v>
      </c>
      <c r="I109" s="83">
        <v>91</v>
      </c>
      <c r="J109" s="83">
        <v>37</v>
      </c>
      <c r="K109" s="83">
        <v>54</v>
      </c>
      <c r="L109" s="83">
        <v>0</v>
      </c>
      <c r="M109" s="83">
        <v>659</v>
      </c>
      <c r="N109" s="83">
        <v>364</v>
      </c>
      <c r="O109" s="83">
        <v>295</v>
      </c>
      <c r="P109" s="84">
        <f t="shared" si="1"/>
        <v>-30</v>
      </c>
      <c r="Q109" s="84">
        <f t="shared" si="1"/>
        <v>1</v>
      </c>
      <c r="R109" s="84">
        <f t="shared" si="1"/>
        <v>-32</v>
      </c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3" customFormat="1" ht="22.5" customHeight="1">
      <c r="A110" s="29">
        <v>84</v>
      </c>
      <c r="B110" s="85" t="s">
        <v>173</v>
      </c>
      <c r="C110" s="30">
        <v>89</v>
      </c>
      <c r="D110" s="31"/>
      <c r="E110" s="83">
        <v>337</v>
      </c>
      <c r="F110" s="83">
        <v>235</v>
      </c>
      <c r="G110" s="83">
        <v>102</v>
      </c>
      <c r="H110" s="83">
        <v>0</v>
      </c>
      <c r="I110" s="83">
        <v>487</v>
      </c>
      <c r="J110" s="83">
        <v>228</v>
      </c>
      <c r="K110" s="83">
        <v>259</v>
      </c>
      <c r="L110" s="83">
        <v>0</v>
      </c>
      <c r="M110" s="83">
        <v>3716</v>
      </c>
      <c r="N110" s="83">
        <v>1732</v>
      </c>
      <c r="O110" s="83">
        <v>1984</v>
      </c>
      <c r="P110" s="84">
        <f t="shared" si="1"/>
        <v>-150</v>
      </c>
      <c r="Q110" s="84">
        <f t="shared" si="1"/>
        <v>7</v>
      </c>
      <c r="R110" s="84">
        <f t="shared" si="1"/>
        <v>-157</v>
      </c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3" customFormat="1" ht="22.5" customHeight="1">
      <c r="A111" s="29"/>
      <c r="B111" s="30">
        <v>85</v>
      </c>
      <c r="C111" s="30"/>
      <c r="D111" s="31"/>
      <c r="E111" s="83">
        <v>88</v>
      </c>
      <c r="F111" s="83">
        <v>56</v>
      </c>
      <c r="G111" s="83">
        <v>32</v>
      </c>
      <c r="H111" s="83">
        <v>0</v>
      </c>
      <c r="I111" s="83">
        <v>115</v>
      </c>
      <c r="J111" s="83">
        <v>57</v>
      </c>
      <c r="K111" s="83">
        <v>58</v>
      </c>
      <c r="L111" s="83">
        <v>0</v>
      </c>
      <c r="M111" s="83">
        <v>672</v>
      </c>
      <c r="N111" s="83">
        <v>342</v>
      </c>
      <c r="O111" s="83">
        <v>330</v>
      </c>
      <c r="P111" s="84">
        <f t="shared" si="1"/>
        <v>-27</v>
      </c>
      <c r="Q111" s="84">
        <f t="shared" si="1"/>
        <v>-1</v>
      </c>
      <c r="R111" s="84">
        <f t="shared" si="1"/>
        <v>-26</v>
      </c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s="3" customFormat="1" ht="15" customHeight="1">
      <c r="A112" s="29"/>
      <c r="B112" s="30">
        <v>86</v>
      </c>
      <c r="C112" s="30"/>
      <c r="D112" s="31"/>
      <c r="E112" s="83">
        <v>61</v>
      </c>
      <c r="F112" s="83">
        <v>42</v>
      </c>
      <c r="G112" s="83">
        <v>19</v>
      </c>
      <c r="H112" s="83">
        <v>0</v>
      </c>
      <c r="I112" s="83">
        <v>91</v>
      </c>
      <c r="J112" s="83">
        <v>40</v>
      </c>
      <c r="K112" s="83">
        <v>51</v>
      </c>
      <c r="L112" s="83">
        <v>0</v>
      </c>
      <c r="M112" s="83">
        <v>716</v>
      </c>
      <c r="N112" s="83">
        <v>362</v>
      </c>
      <c r="O112" s="83">
        <v>354</v>
      </c>
      <c r="P112" s="84">
        <f t="shared" si="1"/>
        <v>-30</v>
      </c>
      <c r="Q112" s="84">
        <f t="shared" si="1"/>
        <v>2</v>
      </c>
      <c r="R112" s="84">
        <f t="shared" si="1"/>
        <v>-32</v>
      </c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56" s="3" customFormat="1" ht="15" customHeight="1">
      <c r="A113" s="29"/>
      <c r="B113" s="30">
        <v>87</v>
      </c>
      <c r="C113" s="30"/>
      <c r="D113" s="31"/>
      <c r="E113" s="83">
        <v>64</v>
      </c>
      <c r="F113" s="83">
        <v>44</v>
      </c>
      <c r="G113" s="83">
        <v>20</v>
      </c>
      <c r="H113" s="83">
        <v>0</v>
      </c>
      <c r="I113" s="83">
        <v>91</v>
      </c>
      <c r="J113" s="83">
        <v>42</v>
      </c>
      <c r="K113" s="83">
        <v>49</v>
      </c>
      <c r="L113" s="83">
        <v>0</v>
      </c>
      <c r="M113" s="83">
        <v>742</v>
      </c>
      <c r="N113" s="83">
        <v>341</v>
      </c>
      <c r="O113" s="83">
        <v>401</v>
      </c>
      <c r="P113" s="84">
        <f t="shared" si="1"/>
        <v>-27</v>
      </c>
      <c r="Q113" s="84">
        <f t="shared" si="1"/>
        <v>2</v>
      </c>
      <c r="R113" s="84">
        <f t="shared" si="1"/>
        <v>-29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s="3" customFormat="1" ht="15" customHeight="1">
      <c r="A114" s="29"/>
      <c r="B114" s="30">
        <v>88</v>
      </c>
      <c r="C114" s="30"/>
      <c r="D114" s="31"/>
      <c r="E114" s="83">
        <v>76</v>
      </c>
      <c r="F114" s="83">
        <v>56</v>
      </c>
      <c r="G114" s="83">
        <v>20</v>
      </c>
      <c r="H114" s="83">
        <v>0</v>
      </c>
      <c r="I114" s="83">
        <v>99</v>
      </c>
      <c r="J114" s="83">
        <v>54</v>
      </c>
      <c r="K114" s="83">
        <v>45</v>
      </c>
      <c r="L114" s="83">
        <v>0</v>
      </c>
      <c r="M114" s="83">
        <v>822</v>
      </c>
      <c r="N114" s="83">
        <v>371</v>
      </c>
      <c r="O114" s="83">
        <v>451</v>
      </c>
      <c r="P114" s="84">
        <f t="shared" si="1"/>
        <v>-23</v>
      </c>
      <c r="Q114" s="84">
        <f t="shared" si="1"/>
        <v>2</v>
      </c>
      <c r="R114" s="84">
        <f t="shared" si="1"/>
        <v>-25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 spans="1:256" s="3" customFormat="1" ht="15" customHeight="1">
      <c r="A115" s="29"/>
      <c r="B115" s="30">
        <v>89</v>
      </c>
      <c r="C115" s="30"/>
      <c r="D115" s="31"/>
      <c r="E115" s="83">
        <v>48</v>
      </c>
      <c r="F115" s="83">
        <v>37</v>
      </c>
      <c r="G115" s="83">
        <v>11</v>
      </c>
      <c r="H115" s="83">
        <v>0</v>
      </c>
      <c r="I115" s="83">
        <v>91</v>
      </c>
      <c r="J115" s="83">
        <v>35</v>
      </c>
      <c r="K115" s="83">
        <v>56</v>
      </c>
      <c r="L115" s="83">
        <v>0</v>
      </c>
      <c r="M115" s="83">
        <v>764</v>
      </c>
      <c r="N115" s="83">
        <v>316</v>
      </c>
      <c r="O115" s="83">
        <v>448</v>
      </c>
      <c r="P115" s="84">
        <f t="shared" si="1"/>
        <v>-43</v>
      </c>
      <c r="Q115" s="84">
        <f t="shared" si="1"/>
        <v>2</v>
      </c>
      <c r="R115" s="84">
        <f t="shared" si="1"/>
        <v>-45</v>
      </c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s="3" customFormat="1" ht="22.5" customHeight="1">
      <c r="A116" s="29">
        <v>90</v>
      </c>
      <c r="B116" s="85" t="s">
        <v>173</v>
      </c>
      <c r="C116" s="30">
        <v>94</v>
      </c>
      <c r="D116" s="31"/>
      <c r="E116" s="83">
        <v>204</v>
      </c>
      <c r="F116" s="83">
        <v>155</v>
      </c>
      <c r="G116" s="83">
        <v>49</v>
      </c>
      <c r="H116" s="83">
        <v>0</v>
      </c>
      <c r="I116" s="83">
        <v>290</v>
      </c>
      <c r="J116" s="83">
        <v>159</v>
      </c>
      <c r="K116" s="83">
        <v>131</v>
      </c>
      <c r="L116" s="83">
        <v>0</v>
      </c>
      <c r="M116" s="83">
        <v>3439</v>
      </c>
      <c r="N116" s="83">
        <v>1226</v>
      </c>
      <c r="O116" s="83">
        <v>2213</v>
      </c>
      <c r="P116" s="84">
        <f t="shared" si="1"/>
        <v>-86</v>
      </c>
      <c r="Q116" s="84">
        <f t="shared" si="1"/>
        <v>-4</v>
      </c>
      <c r="R116" s="84">
        <f t="shared" si="1"/>
        <v>-82</v>
      </c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s="3" customFormat="1" ht="22.5" customHeight="1">
      <c r="A117" s="29"/>
      <c r="B117" s="30">
        <v>90</v>
      </c>
      <c r="C117" s="30"/>
      <c r="D117" s="31"/>
      <c r="E117" s="83">
        <v>59</v>
      </c>
      <c r="F117" s="83">
        <v>40</v>
      </c>
      <c r="G117" s="83">
        <v>19</v>
      </c>
      <c r="H117" s="83">
        <v>0</v>
      </c>
      <c r="I117" s="83">
        <v>80</v>
      </c>
      <c r="J117" s="83">
        <v>41</v>
      </c>
      <c r="K117" s="83">
        <v>39</v>
      </c>
      <c r="L117" s="83">
        <v>0</v>
      </c>
      <c r="M117" s="83">
        <v>763</v>
      </c>
      <c r="N117" s="83">
        <v>318</v>
      </c>
      <c r="O117" s="83">
        <v>445</v>
      </c>
      <c r="P117" s="84">
        <f t="shared" si="1"/>
        <v>-21</v>
      </c>
      <c r="Q117" s="84">
        <f t="shared" si="1"/>
        <v>-1</v>
      </c>
      <c r="R117" s="84">
        <f t="shared" si="1"/>
        <v>-20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s="3" customFormat="1" ht="15" customHeight="1">
      <c r="A118" s="29"/>
      <c r="B118" s="30">
        <v>91</v>
      </c>
      <c r="C118" s="30"/>
      <c r="D118" s="31"/>
      <c r="E118" s="83">
        <v>44</v>
      </c>
      <c r="F118" s="83">
        <v>35</v>
      </c>
      <c r="G118" s="83">
        <v>9</v>
      </c>
      <c r="H118" s="83">
        <v>0</v>
      </c>
      <c r="I118" s="83">
        <v>69</v>
      </c>
      <c r="J118" s="83">
        <v>35</v>
      </c>
      <c r="K118" s="83">
        <v>34</v>
      </c>
      <c r="L118" s="83">
        <v>0</v>
      </c>
      <c r="M118" s="83">
        <v>751</v>
      </c>
      <c r="N118" s="83">
        <v>280</v>
      </c>
      <c r="O118" s="83">
        <v>471</v>
      </c>
      <c r="P118" s="84">
        <f t="shared" si="1"/>
        <v>-25</v>
      </c>
      <c r="Q118" s="84">
        <f t="shared" si="1"/>
        <v>0</v>
      </c>
      <c r="R118" s="84">
        <f t="shared" si="1"/>
        <v>-25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256" s="3" customFormat="1" ht="15" customHeight="1">
      <c r="A119" s="29"/>
      <c r="B119" s="30">
        <v>92</v>
      </c>
      <c r="C119" s="30"/>
      <c r="D119" s="31"/>
      <c r="E119" s="83">
        <v>41</v>
      </c>
      <c r="F119" s="83">
        <v>30</v>
      </c>
      <c r="G119" s="83">
        <v>11</v>
      </c>
      <c r="H119" s="83">
        <v>0</v>
      </c>
      <c r="I119" s="83">
        <v>50</v>
      </c>
      <c r="J119" s="83">
        <v>31</v>
      </c>
      <c r="K119" s="83">
        <v>19</v>
      </c>
      <c r="L119" s="83">
        <v>0</v>
      </c>
      <c r="M119" s="83">
        <v>719</v>
      </c>
      <c r="N119" s="83">
        <v>253</v>
      </c>
      <c r="O119" s="83">
        <v>466</v>
      </c>
      <c r="P119" s="84">
        <f t="shared" si="1"/>
        <v>-9</v>
      </c>
      <c r="Q119" s="84">
        <f t="shared" si="1"/>
        <v>-1</v>
      </c>
      <c r="R119" s="84">
        <f t="shared" si="1"/>
        <v>-8</v>
      </c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s="3" customFormat="1" ht="15" customHeight="1">
      <c r="A120" s="29"/>
      <c r="B120" s="30">
        <v>93</v>
      </c>
      <c r="C120" s="30"/>
      <c r="D120" s="31"/>
      <c r="E120" s="83">
        <v>34</v>
      </c>
      <c r="F120" s="83">
        <v>29</v>
      </c>
      <c r="G120" s="83">
        <v>5</v>
      </c>
      <c r="H120" s="83">
        <v>0</v>
      </c>
      <c r="I120" s="83">
        <v>56</v>
      </c>
      <c r="J120" s="83">
        <v>30</v>
      </c>
      <c r="K120" s="83">
        <v>26</v>
      </c>
      <c r="L120" s="83">
        <v>0</v>
      </c>
      <c r="M120" s="83">
        <v>642</v>
      </c>
      <c r="N120" s="83">
        <v>199</v>
      </c>
      <c r="O120" s="83">
        <v>443</v>
      </c>
      <c r="P120" s="84">
        <f t="shared" si="1"/>
        <v>-22</v>
      </c>
      <c r="Q120" s="84">
        <f t="shared" si="1"/>
        <v>-1</v>
      </c>
      <c r="R120" s="84">
        <f t="shared" si="1"/>
        <v>-21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s="3" customFormat="1" ht="15" customHeight="1">
      <c r="A121" s="29"/>
      <c r="B121" s="30">
        <v>94</v>
      </c>
      <c r="C121" s="30"/>
      <c r="D121" s="31"/>
      <c r="E121" s="83">
        <v>26</v>
      </c>
      <c r="F121" s="83">
        <v>21</v>
      </c>
      <c r="G121" s="83">
        <v>5</v>
      </c>
      <c r="H121" s="83">
        <v>0</v>
      </c>
      <c r="I121" s="83">
        <v>35</v>
      </c>
      <c r="J121" s="83">
        <v>22</v>
      </c>
      <c r="K121" s="83">
        <v>13</v>
      </c>
      <c r="L121" s="83">
        <v>0</v>
      </c>
      <c r="M121" s="83">
        <v>564</v>
      </c>
      <c r="N121" s="83">
        <v>176</v>
      </c>
      <c r="O121" s="83">
        <v>388</v>
      </c>
      <c r="P121" s="84">
        <f t="shared" si="1"/>
        <v>-9</v>
      </c>
      <c r="Q121" s="84">
        <f t="shared" si="1"/>
        <v>-1</v>
      </c>
      <c r="R121" s="84">
        <f t="shared" si="1"/>
        <v>-8</v>
      </c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s="3" customFormat="1" ht="22.5" customHeight="1">
      <c r="A122" s="29">
        <v>95</v>
      </c>
      <c r="B122" s="85" t="s">
        <v>173</v>
      </c>
      <c r="C122" s="30">
        <v>99</v>
      </c>
      <c r="D122" s="31"/>
      <c r="E122" s="83">
        <v>73</v>
      </c>
      <c r="F122" s="83">
        <v>57</v>
      </c>
      <c r="G122" s="83">
        <v>16</v>
      </c>
      <c r="H122" s="83">
        <v>0</v>
      </c>
      <c r="I122" s="83">
        <v>84</v>
      </c>
      <c r="J122" s="83">
        <v>56</v>
      </c>
      <c r="K122" s="83">
        <v>28</v>
      </c>
      <c r="L122" s="83">
        <v>0</v>
      </c>
      <c r="M122" s="83">
        <v>1872</v>
      </c>
      <c r="N122" s="83">
        <v>414</v>
      </c>
      <c r="O122" s="83">
        <v>1458</v>
      </c>
      <c r="P122" s="84">
        <f t="shared" si="1"/>
        <v>-11</v>
      </c>
      <c r="Q122" s="84">
        <f t="shared" si="1"/>
        <v>1</v>
      </c>
      <c r="R122" s="84">
        <f t="shared" si="1"/>
        <v>-12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256" s="3" customFormat="1" ht="22.5" customHeight="1">
      <c r="A123" s="29"/>
      <c r="B123" s="30">
        <v>95</v>
      </c>
      <c r="C123" s="30"/>
      <c r="D123" s="31"/>
      <c r="E123" s="83">
        <v>28</v>
      </c>
      <c r="F123" s="83">
        <v>22</v>
      </c>
      <c r="G123" s="83">
        <v>6</v>
      </c>
      <c r="H123" s="83">
        <v>0</v>
      </c>
      <c r="I123" s="83">
        <v>26</v>
      </c>
      <c r="J123" s="83">
        <v>21</v>
      </c>
      <c r="K123" s="83">
        <v>5</v>
      </c>
      <c r="L123" s="83">
        <v>0</v>
      </c>
      <c r="M123" s="83">
        <v>549</v>
      </c>
      <c r="N123" s="83">
        <v>145</v>
      </c>
      <c r="O123" s="83">
        <v>404</v>
      </c>
      <c r="P123" s="84">
        <f t="shared" si="1"/>
        <v>2</v>
      </c>
      <c r="Q123" s="84">
        <f t="shared" si="1"/>
        <v>1</v>
      </c>
      <c r="R123" s="84">
        <f t="shared" si="1"/>
        <v>1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 spans="1:256" s="3" customFormat="1" ht="15" customHeight="1">
      <c r="A124" s="29"/>
      <c r="B124" s="30">
        <v>96</v>
      </c>
      <c r="C124" s="30"/>
      <c r="D124" s="31"/>
      <c r="E124" s="83">
        <v>16</v>
      </c>
      <c r="F124" s="83">
        <v>13</v>
      </c>
      <c r="G124" s="83">
        <v>3</v>
      </c>
      <c r="H124" s="83">
        <v>0</v>
      </c>
      <c r="I124" s="83">
        <v>24</v>
      </c>
      <c r="J124" s="83">
        <v>13</v>
      </c>
      <c r="K124" s="83">
        <v>11</v>
      </c>
      <c r="L124" s="83">
        <v>0</v>
      </c>
      <c r="M124" s="83">
        <v>458</v>
      </c>
      <c r="N124" s="83">
        <v>113</v>
      </c>
      <c r="O124" s="83">
        <v>345</v>
      </c>
      <c r="P124" s="84">
        <f t="shared" si="1"/>
        <v>-8</v>
      </c>
      <c r="Q124" s="84">
        <f t="shared" si="1"/>
        <v>0</v>
      </c>
      <c r="R124" s="84">
        <f t="shared" si="1"/>
        <v>-8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s="3" customFormat="1" ht="15" customHeight="1">
      <c r="A125" s="29"/>
      <c r="B125" s="30">
        <v>97</v>
      </c>
      <c r="C125" s="30"/>
      <c r="D125" s="31"/>
      <c r="E125" s="83">
        <v>17</v>
      </c>
      <c r="F125" s="83">
        <v>12</v>
      </c>
      <c r="G125" s="83">
        <v>5</v>
      </c>
      <c r="H125" s="83">
        <v>0</v>
      </c>
      <c r="I125" s="83">
        <v>19</v>
      </c>
      <c r="J125" s="83">
        <v>12</v>
      </c>
      <c r="K125" s="83">
        <v>7</v>
      </c>
      <c r="L125" s="83">
        <v>0</v>
      </c>
      <c r="M125" s="83">
        <v>339</v>
      </c>
      <c r="N125" s="83">
        <v>52</v>
      </c>
      <c r="O125" s="83">
        <v>287</v>
      </c>
      <c r="P125" s="84">
        <f t="shared" si="1"/>
        <v>-2</v>
      </c>
      <c r="Q125" s="84">
        <f t="shared" si="1"/>
        <v>0</v>
      </c>
      <c r="R125" s="84">
        <f t="shared" si="1"/>
        <v>-2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s="3" customFormat="1" ht="15" customHeight="1">
      <c r="A126" s="29"/>
      <c r="B126" s="30">
        <v>98</v>
      </c>
      <c r="C126" s="30"/>
      <c r="D126" s="31"/>
      <c r="E126" s="83">
        <v>5</v>
      </c>
      <c r="F126" s="83">
        <v>4</v>
      </c>
      <c r="G126" s="83">
        <v>1</v>
      </c>
      <c r="H126" s="83">
        <v>0</v>
      </c>
      <c r="I126" s="83">
        <v>7</v>
      </c>
      <c r="J126" s="83">
        <v>4</v>
      </c>
      <c r="K126" s="83">
        <v>3</v>
      </c>
      <c r="L126" s="83">
        <v>0</v>
      </c>
      <c r="M126" s="83">
        <v>323</v>
      </c>
      <c r="N126" s="83">
        <v>67</v>
      </c>
      <c r="O126" s="83">
        <v>256</v>
      </c>
      <c r="P126" s="84">
        <f t="shared" si="1"/>
        <v>-2</v>
      </c>
      <c r="Q126" s="84">
        <f t="shared" si="1"/>
        <v>0</v>
      </c>
      <c r="R126" s="84">
        <f t="shared" si="1"/>
        <v>-2</v>
      </c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 spans="1:256" s="3" customFormat="1" ht="15" customHeight="1">
      <c r="A127" s="29"/>
      <c r="B127" s="30">
        <v>99</v>
      </c>
      <c r="C127" s="30"/>
      <c r="D127" s="31"/>
      <c r="E127" s="83">
        <v>7</v>
      </c>
      <c r="F127" s="83">
        <v>6</v>
      </c>
      <c r="G127" s="83">
        <v>1</v>
      </c>
      <c r="H127" s="83">
        <v>0</v>
      </c>
      <c r="I127" s="83">
        <v>8</v>
      </c>
      <c r="J127" s="83">
        <v>6</v>
      </c>
      <c r="K127" s="83">
        <v>2</v>
      </c>
      <c r="L127" s="83">
        <v>0</v>
      </c>
      <c r="M127" s="83">
        <v>203</v>
      </c>
      <c r="N127" s="83">
        <v>37</v>
      </c>
      <c r="O127" s="83">
        <v>166</v>
      </c>
      <c r="P127" s="84">
        <f t="shared" si="1"/>
        <v>-1</v>
      </c>
      <c r="Q127" s="84">
        <f t="shared" si="1"/>
        <v>0</v>
      </c>
      <c r="R127" s="84">
        <f t="shared" si="1"/>
        <v>-1</v>
      </c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256" s="3" customFormat="1" ht="22.5" customHeight="1">
      <c r="A128" s="29">
        <v>100</v>
      </c>
      <c r="B128" s="30" t="s">
        <v>68</v>
      </c>
      <c r="C128" s="30"/>
      <c r="D128" s="31"/>
      <c r="E128" s="83">
        <v>3</v>
      </c>
      <c r="F128" s="83">
        <v>3</v>
      </c>
      <c r="G128" s="83">
        <v>0</v>
      </c>
      <c r="H128" s="83">
        <v>0</v>
      </c>
      <c r="I128" s="83">
        <v>5</v>
      </c>
      <c r="J128" s="83">
        <v>3</v>
      </c>
      <c r="K128" s="83">
        <v>2</v>
      </c>
      <c r="L128" s="83">
        <v>0</v>
      </c>
      <c r="M128" s="83">
        <v>535</v>
      </c>
      <c r="N128" s="83">
        <v>73</v>
      </c>
      <c r="O128" s="83">
        <v>462</v>
      </c>
      <c r="P128" s="84">
        <f t="shared" si="1"/>
        <v>-2</v>
      </c>
      <c r="Q128" s="84">
        <f t="shared" si="1"/>
        <v>0</v>
      </c>
      <c r="R128" s="84">
        <f t="shared" si="1"/>
        <v>-2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</row>
    <row r="129" spans="1:256" s="3" customFormat="1" ht="22.5" customHeight="1">
      <c r="A129" s="29" t="s">
        <v>69</v>
      </c>
      <c r="B129" s="30"/>
      <c r="C129" s="30"/>
      <c r="D129" s="31"/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8</v>
      </c>
      <c r="N129" s="83">
        <v>0</v>
      </c>
      <c r="O129" s="83">
        <v>8</v>
      </c>
      <c r="P129" s="84">
        <f t="shared" si="1"/>
        <v>0</v>
      </c>
      <c r="Q129" s="84">
        <f t="shared" si="1"/>
        <v>0</v>
      </c>
      <c r="R129" s="84">
        <f t="shared" si="1"/>
        <v>0</v>
      </c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</row>
    <row r="130" spans="1:256" s="3" customFormat="1" ht="7.5" customHeight="1">
      <c r="A130" s="45"/>
      <c r="B130" s="46"/>
      <c r="C130" s="46"/>
      <c r="D130" s="47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</row>
    <row r="131" spans="5:18" ht="13.5"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</sheetData>
  <sheetProtection/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17" man="1"/>
    <brk id="9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C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6" customWidth="1"/>
    <col min="2" max="2" width="10.50390625" style="6" customWidth="1"/>
    <col min="3" max="3" width="10.00390625" style="6" customWidth="1"/>
    <col min="4" max="9" width="6.875" style="6" customWidth="1"/>
    <col min="10" max="10" width="8.75390625" style="6" customWidth="1"/>
    <col min="11" max="11" width="4.625" style="6" customWidth="1"/>
    <col min="12" max="12" width="7.50390625" style="6" customWidth="1"/>
    <col min="13" max="13" width="4.625" style="6" customWidth="1"/>
    <col min="14" max="15" width="6.875" style="6" customWidth="1"/>
    <col min="16" max="16" width="7.50390625" style="6" customWidth="1"/>
    <col min="17" max="17" width="4.625" style="6" customWidth="1"/>
    <col min="18" max="18" width="6.875" style="6" customWidth="1"/>
    <col min="19" max="19" width="4.625" style="6" customWidth="1"/>
    <col min="20" max="20" width="8.75390625" style="6" customWidth="1"/>
    <col min="21" max="21" width="4.625" style="6" customWidth="1"/>
    <col min="22" max="22" width="7.50390625" style="6" customWidth="1"/>
    <col min="23" max="23" width="4.625" style="6" customWidth="1"/>
    <col min="24" max="24" width="10.00390625" style="6" customWidth="1"/>
    <col min="25" max="26" width="8.125" style="6" hidden="1" customWidth="1"/>
    <col min="27" max="27" width="6.25390625" style="6" hidden="1" customWidth="1"/>
    <col min="28" max="28" width="1.875" style="6" customWidth="1"/>
    <col min="29" max="29" width="9.375" style="6" customWidth="1"/>
    <col min="30" max="16384" width="9.00390625" style="89" customWidth="1"/>
  </cols>
  <sheetData>
    <row r="1" spans="2:7" ht="17.25">
      <c r="B1" s="88" t="s">
        <v>174</v>
      </c>
      <c r="E1" s="151" t="s">
        <v>196</v>
      </c>
      <c r="F1" s="151"/>
      <c r="G1" s="151"/>
    </row>
    <row r="2" ht="17.25">
      <c r="B2" s="88"/>
    </row>
    <row r="3" spans="2:29" ht="14.25">
      <c r="B3" s="90" t="s">
        <v>193</v>
      </c>
      <c r="AC3" s="144" t="s">
        <v>175</v>
      </c>
    </row>
    <row r="4" ht="5.25" customHeight="1">
      <c r="B4" s="90"/>
    </row>
    <row r="5" spans="1:29" ht="13.5">
      <c r="A5" s="154" t="s">
        <v>8</v>
      </c>
      <c r="B5" s="155"/>
      <c r="C5" s="91" t="s">
        <v>176</v>
      </c>
      <c r="D5" s="160" t="s">
        <v>9</v>
      </c>
      <c r="E5" s="161"/>
      <c r="F5" s="161"/>
      <c r="G5" s="161"/>
      <c r="H5" s="161"/>
      <c r="I5" s="161"/>
      <c r="J5" s="161"/>
      <c r="K5" s="161"/>
      <c r="L5" s="161"/>
      <c r="M5" s="162"/>
      <c r="N5" s="160" t="s">
        <v>10</v>
      </c>
      <c r="O5" s="163"/>
      <c r="P5" s="163"/>
      <c r="Q5" s="163"/>
      <c r="R5" s="163"/>
      <c r="S5" s="164"/>
      <c r="T5" s="92" t="s">
        <v>11</v>
      </c>
      <c r="U5" s="93"/>
      <c r="V5" s="92" t="s">
        <v>11</v>
      </c>
      <c r="W5" s="93"/>
      <c r="X5" s="94" t="s">
        <v>176</v>
      </c>
      <c r="Y5" s="94" t="s">
        <v>12</v>
      </c>
      <c r="Z5" s="95" t="str">
        <f>X7</f>
        <v>H31.1.1</v>
      </c>
      <c r="AA5" s="96" t="s">
        <v>177</v>
      </c>
      <c r="AB5" s="165" t="s">
        <v>8</v>
      </c>
      <c r="AC5" s="154"/>
    </row>
    <row r="6" spans="1:29" ht="13.5">
      <c r="A6" s="156"/>
      <c r="B6" s="157"/>
      <c r="C6" s="97" t="s">
        <v>178</v>
      </c>
      <c r="D6" s="160" t="s">
        <v>13</v>
      </c>
      <c r="E6" s="161"/>
      <c r="F6" s="162"/>
      <c r="G6" s="160" t="s">
        <v>14</v>
      </c>
      <c r="H6" s="161"/>
      <c r="I6" s="162"/>
      <c r="J6" s="92" t="s">
        <v>15</v>
      </c>
      <c r="K6" s="93"/>
      <c r="L6" s="92" t="s">
        <v>15</v>
      </c>
      <c r="M6" s="93"/>
      <c r="N6" s="168" t="s">
        <v>16</v>
      </c>
      <c r="O6" s="168" t="s">
        <v>17</v>
      </c>
      <c r="P6" s="92" t="s">
        <v>18</v>
      </c>
      <c r="Q6" s="93"/>
      <c r="R6" s="92" t="s">
        <v>18</v>
      </c>
      <c r="S6" s="93"/>
      <c r="T6" s="98"/>
      <c r="U6" s="99"/>
      <c r="V6" s="98"/>
      <c r="W6" s="99"/>
      <c r="X6" s="100" t="s">
        <v>178</v>
      </c>
      <c r="Y6" s="100" t="s">
        <v>19</v>
      </c>
      <c r="Z6" s="101" t="s">
        <v>180</v>
      </c>
      <c r="AA6" s="101" t="s">
        <v>181</v>
      </c>
      <c r="AB6" s="166"/>
      <c r="AC6" s="156"/>
    </row>
    <row r="7" spans="1:29" ht="13.5">
      <c r="A7" s="158"/>
      <c r="B7" s="159"/>
      <c r="C7" s="102" t="s">
        <v>182</v>
      </c>
      <c r="D7" s="103" t="s">
        <v>20</v>
      </c>
      <c r="E7" s="103" t="s">
        <v>21</v>
      </c>
      <c r="F7" s="103" t="s">
        <v>22</v>
      </c>
      <c r="G7" s="103" t="s">
        <v>20</v>
      </c>
      <c r="H7" s="103" t="s">
        <v>21</v>
      </c>
      <c r="I7" s="103" t="s">
        <v>23</v>
      </c>
      <c r="J7" s="104" t="s">
        <v>24</v>
      </c>
      <c r="K7" s="105" t="s">
        <v>25</v>
      </c>
      <c r="L7" s="104" t="s">
        <v>26</v>
      </c>
      <c r="M7" s="105" t="s">
        <v>25</v>
      </c>
      <c r="N7" s="169"/>
      <c r="O7" s="169"/>
      <c r="P7" s="104" t="s">
        <v>24</v>
      </c>
      <c r="Q7" s="105" t="s">
        <v>25</v>
      </c>
      <c r="R7" s="104" t="s">
        <v>26</v>
      </c>
      <c r="S7" s="105" t="s">
        <v>25</v>
      </c>
      <c r="T7" s="104" t="s">
        <v>24</v>
      </c>
      <c r="U7" s="105" t="s">
        <v>25</v>
      </c>
      <c r="V7" s="104" t="s">
        <v>27</v>
      </c>
      <c r="W7" s="105" t="s">
        <v>25</v>
      </c>
      <c r="X7" s="107" t="s">
        <v>194</v>
      </c>
      <c r="Y7" s="108" t="s">
        <v>183</v>
      </c>
      <c r="Z7" s="106" t="s">
        <v>28</v>
      </c>
      <c r="AA7" s="106" t="s">
        <v>184</v>
      </c>
      <c r="AB7" s="167"/>
      <c r="AC7" s="158"/>
    </row>
    <row r="8" spans="1:29" s="1" customFormat="1" ht="13.5">
      <c r="A8" s="152" t="s">
        <v>29</v>
      </c>
      <c r="B8" s="153"/>
      <c r="C8" s="122">
        <f>'総数推計人口・世帯数（年計）'!C8-'外国人推計人口・世帯数（年計）'!C8</f>
        <v>1343436</v>
      </c>
      <c r="D8" s="123">
        <f>'総数推計人口・世帯数（年計）'!D8-'外国人推計人口・世帯数（年計）'!D8</f>
        <v>21770</v>
      </c>
      <c r="E8" s="123">
        <f>'総数推計人口・世帯数（年計）'!E8-'外国人推計人口・世帯数（年計）'!E8</f>
        <v>23471</v>
      </c>
      <c r="F8" s="123">
        <f>'総数推計人口・世帯数（年計）'!F8-'外国人推計人口・世帯数（年計）'!F8</f>
        <v>45241</v>
      </c>
      <c r="G8" s="123">
        <f>'総数推計人口・世帯数（年計）'!G8-'外国人推計人口・世帯数（年計）'!G8</f>
        <v>21775</v>
      </c>
      <c r="H8" s="123">
        <f>'総数推計人口・世帯数（年計）'!H8-'外国人推計人口・世帯数（年計）'!H8</f>
        <v>29853</v>
      </c>
      <c r="I8" s="123">
        <f>'総数推計人口・世帯数（年計）'!I8-'外国人推計人口・世帯数（年計）'!I8</f>
        <v>51628</v>
      </c>
      <c r="J8" s="119">
        <f>F8-I8</f>
        <v>-6387</v>
      </c>
      <c r="K8" s="123"/>
      <c r="L8" s="121">
        <f>J8/C8*100</f>
        <v>-0.47542272203513974</v>
      </c>
      <c r="M8" s="123"/>
      <c r="N8" s="124">
        <f>'総数推計人口・世帯数（年計）'!N8-'外国人推計人口・世帯数（年計）'!N8</f>
        <v>10158</v>
      </c>
      <c r="O8" s="123">
        <f>'総数推計人口・世帯数（年計）'!O8-'外国人推計人口・世帯数（年計）'!O8</f>
        <v>17690</v>
      </c>
      <c r="P8" s="126">
        <f>N8-O8</f>
        <v>-7532</v>
      </c>
      <c r="Q8" s="125"/>
      <c r="R8" s="127">
        <f>P8/C8*100</f>
        <v>-0.5606519402487353</v>
      </c>
      <c r="S8" s="128"/>
      <c r="T8" s="119">
        <f>J8+P8</f>
        <v>-13919</v>
      </c>
      <c r="U8" s="123"/>
      <c r="V8" s="121">
        <f>T8/C8*100</f>
        <v>-1.0360746622838752</v>
      </c>
      <c r="W8" s="123"/>
      <c r="X8" s="122">
        <f>C8+T8</f>
        <v>1329517</v>
      </c>
      <c r="Y8" s="129">
        <f>X8/$X$8*100</f>
        <v>100</v>
      </c>
      <c r="Z8" s="123">
        <v>561220</v>
      </c>
      <c r="AA8" s="129">
        <f>X8/Z8</f>
        <v>2.3689765154484874</v>
      </c>
      <c r="AB8" s="109" t="s">
        <v>185</v>
      </c>
      <c r="AC8" s="110"/>
    </row>
    <row r="9" spans="1:29" s="1" customFormat="1" ht="13.5">
      <c r="A9" s="149" t="s">
        <v>30</v>
      </c>
      <c r="B9" s="150"/>
      <c r="C9" s="130">
        <f>'総数推計人口・世帯数（年計）'!C9-'外国人推計人口・世帯数（年計）'!C9</f>
        <v>1200495</v>
      </c>
      <c r="D9" s="123">
        <f>'総数推計人口・世帯数（年計）'!D9-'外国人推計人口・世帯数（年計）'!D9</f>
        <v>17924</v>
      </c>
      <c r="E9" s="123">
        <f>'総数推計人口・世帯数（年計）'!E9-'外国人推計人口・世帯数（年計）'!E9</f>
        <v>21434</v>
      </c>
      <c r="F9" s="123">
        <f>'総数推計人口・世帯数（年計）'!F9-'外国人推計人口・世帯数（年計）'!F9</f>
        <v>39358</v>
      </c>
      <c r="G9" s="123">
        <f>'総数推計人口・世帯数（年計）'!G9-'外国人推計人口・世帯数（年計）'!G9</f>
        <v>17796</v>
      </c>
      <c r="H9" s="123">
        <f>'総数推計人口・世帯数（年計）'!H9-'外国人推計人口・世帯数（年計）'!H9</f>
        <v>27095</v>
      </c>
      <c r="I9" s="123">
        <f>'総数推計人口・世帯数（年計）'!I9-'外国人推計人口・世帯数（年計）'!I9</f>
        <v>44891</v>
      </c>
      <c r="J9" s="119">
        <f aca="true" t="shared" si="0" ref="J9:J35">F9-I9</f>
        <v>-5533</v>
      </c>
      <c r="K9" s="123"/>
      <c r="L9" s="121">
        <f aca="true" t="shared" si="1" ref="L9:L35">J9/C9*100</f>
        <v>-0.46089321488219437</v>
      </c>
      <c r="M9" s="123"/>
      <c r="N9" s="131">
        <f>'総数推計人口・世帯数（年計）'!N9-'外国人推計人口・世帯数（年計）'!N9</f>
        <v>8996</v>
      </c>
      <c r="O9" s="132">
        <f>'総数推計人口・世帯数（年計）'!O9-'外国人推計人口・世帯数（年計）'!O9</f>
        <v>16076</v>
      </c>
      <c r="P9" s="120">
        <f aca="true" t="shared" si="2" ref="P9:P35">N9-O9</f>
        <v>-7080</v>
      </c>
      <c r="Q9" s="132"/>
      <c r="R9" s="114">
        <f aca="true" t="shared" si="3" ref="R9:R35">P9/C9*100</f>
        <v>-0.5897567253507927</v>
      </c>
      <c r="S9" s="133"/>
      <c r="T9" s="119">
        <f aca="true" t="shared" si="4" ref="T9:T35">J9+P9</f>
        <v>-12613</v>
      </c>
      <c r="U9" s="123"/>
      <c r="V9" s="121">
        <f aca="true" t="shared" si="5" ref="V9:V35">T9/C9*100</f>
        <v>-1.0506499402329872</v>
      </c>
      <c r="W9" s="132"/>
      <c r="X9" s="130">
        <f aca="true" t="shared" si="6" ref="X9:X35">C9+T9</f>
        <v>1187882</v>
      </c>
      <c r="Y9" s="129">
        <f aca="true" t="shared" si="7" ref="Y9:Y35">X9/$X$8*100</f>
        <v>89.34688311619934</v>
      </c>
      <c r="Z9" s="123">
        <v>505619</v>
      </c>
      <c r="AA9" s="129">
        <f aca="true" t="shared" si="8" ref="AA9:AA35">X9/Z9</f>
        <v>2.349361871290438</v>
      </c>
      <c r="AB9" s="112" t="s">
        <v>186</v>
      </c>
      <c r="AC9" s="113"/>
    </row>
    <row r="10" spans="1:29" s="1" customFormat="1" ht="13.5">
      <c r="A10" s="149" t="s">
        <v>31</v>
      </c>
      <c r="B10" s="150"/>
      <c r="C10" s="130">
        <f>'総数推計人口・世帯数（年計）'!C10-'外国人推計人口・世帯数（年計）'!C10</f>
        <v>142941</v>
      </c>
      <c r="D10" s="123">
        <f>'総数推計人口・世帯数（年計）'!D10-'外国人推計人口・世帯数（年計）'!D10</f>
        <v>3846</v>
      </c>
      <c r="E10" s="123">
        <f>'総数推計人口・世帯数（年計）'!E10-'外国人推計人口・世帯数（年計）'!E10</f>
        <v>2037</v>
      </c>
      <c r="F10" s="123">
        <f>'総数推計人口・世帯数（年計）'!F10-'外国人推計人口・世帯数（年計）'!F10</f>
        <v>5883</v>
      </c>
      <c r="G10" s="123">
        <f>'総数推計人口・世帯数（年計）'!G10-'外国人推計人口・世帯数（年計）'!G10</f>
        <v>3979</v>
      </c>
      <c r="H10" s="123">
        <f>'総数推計人口・世帯数（年計）'!H10-'外国人推計人口・世帯数（年計）'!H10</f>
        <v>2758</v>
      </c>
      <c r="I10" s="123">
        <f>'総数推計人口・世帯数（年計）'!I10-'外国人推計人口・世帯数（年計）'!I10</f>
        <v>6737</v>
      </c>
      <c r="J10" s="119">
        <f t="shared" si="0"/>
        <v>-854</v>
      </c>
      <c r="K10" s="123"/>
      <c r="L10" s="121">
        <f t="shared" si="1"/>
        <v>-0.5974492972625068</v>
      </c>
      <c r="M10" s="123"/>
      <c r="N10" s="131">
        <f>'総数推計人口・世帯数（年計）'!N10-'外国人推計人口・世帯数（年計）'!N10</f>
        <v>1162</v>
      </c>
      <c r="O10" s="132">
        <f>'総数推計人口・世帯数（年計）'!O10-'外国人推計人口・世帯数（年計）'!O10</f>
        <v>1614</v>
      </c>
      <c r="P10" s="120">
        <f t="shared" si="2"/>
        <v>-452</v>
      </c>
      <c r="Q10" s="132"/>
      <c r="R10" s="114">
        <f t="shared" si="3"/>
        <v>-0.31621438215767345</v>
      </c>
      <c r="S10" s="133"/>
      <c r="T10" s="119">
        <f t="shared" si="4"/>
        <v>-1306</v>
      </c>
      <c r="U10" s="123"/>
      <c r="V10" s="121">
        <f t="shared" si="5"/>
        <v>-0.9136636794201803</v>
      </c>
      <c r="W10" s="123"/>
      <c r="X10" s="130">
        <f t="shared" si="6"/>
        <v>141635</v>
      </c>
      <c r="Y10" s="129">
        <f t="shared" si="7"/>
        <v>10.653116883800658</v>
      </c>
      <c r="Z10" s="123">
        <v>55601</v>
      </c>
      <c r="AA10" s="129">
        <f t="shared" si="8"/>
        <v>2.547346270750526</v>
      </c>
      <c r="AB10" s="112" t="s">
        <v>187</v>
      </c>
      <c r="AC10" s="113"/>
    </row>
    <row r="11" spans="1:29" s="1" customFormat="1" ht="27" customHeight="1">
      <c r="A11" s="113"/>
      <c r="B11" s="111" t="s">
        <v>32</v>
      </c>
      <c r="C11" s="130">
        <f>'総数推計人口・世帯数（年計）'!C11-'外国人推計人口・世帯数（年計）'!C11</f>
        <v>418139</v>
      </c>
      <c r="D11" s="123">
        <f>'総数推計人口・世帯数（年計）'!D11-'外国人推計人口・世帯数（年計）'!D11</f>
        <v>4881</v>
      </c>
      <c r="E11" s="123">
        <f>'総数推計人口・世帯数（年計）'!E11-'外国人推計人口・世帯数（年計）'!E11</f>
        <v>6772</v>
      </c>
      <c r="F11" s="123">
        <f>'総数推計人口・世帯数（年計）'!F11-'外国人推計人口・世帯数（年計）'!F11</f>
        <v>11653</v>
      </c>
      <c r="G11" s="123">
        <f>'総数推計人口・世帯数（年計）'!G11-'外国人推計人口・世帯数（年計）'!G11</f>
        <v>4817</v>
      </c>
      <c r="H11" s="123">
        <f>'総数推計人口・世帯数（年計）'!H11-'外国人推計人口・世帯数（年計）'!H11</f>
        <v>9195</v>
      </c>
      <c r="I11" s="123">
        <f>'総数推計人口・世帯数（年計）'!I11-'外国人推計人口・世帯数（年計）'!I11</f>
        <v>14012</v>
      </c>
      <c r="J11" s="119">
        <f t="shared" si="0"/>
        <v>-2359</v>
      </c>
      <c r="K11" s="123">
        <f aca="true" t="shared" si="9" ref="K11:K23">RANK(J11,社会増減,0)</f>
        <v>21</v>
      </c>
      <c r="L11" s="121">
        <f t="shared" si="1"/>
        <v>-0.5641664613920252</v>
      </c>
      <c r="M11" s="123">
        <f aca="true" t="shared" si="10" ref="M11:M23">RANK(L11,社会増減率,0)</f>
        <v>8</v>
      </c>
      <c r="N11" s="131">
        <f>'総数推計人口・世帯数（年計）'!N11-'外国人推計人口・世帯数（年計）'!N11</f>
        <v>2984</v>
      </c>
      <c r="O11" s="132">
        <f>'総数推計人口・世帯数（年計）'!O11-'外国人推計人口・世帯数（年計）'!O11</f>
        <v>5157</v>
      </c>
      <c r="P11" s="120">
        <f t="shared" si="2"/>
        <v>-2173</v>
      </c>
      <c r="Q11" s="132">
        <f aca="true" t="shared" si="11" ref="Q11:Q23">RANK(P11,自然増減,0)</f>
        <v>21</v>
      </c>
      <c r="R11" s="114">
        <f t="shared" si="3"/>
        <v>-0.5196836458689574</v>
      </c>
      <c r="S11" s="133">
        <f aca="true" t="shared" si="12" ref="S11:S23">RANK(R11,自然増減率,0)</f>
        <v>8</v>
      </c>
      <c r="T11" s="119">
        <f t="shared" si="4"/>
        <v>-4532</v>
      </c>
      <c r="U11" s="123">
        <f aca="true" t="shared" si="13" ref="U11:U23">RANK(T11,人口増減,0)</f>
        <v>21</v>
      </c>
      <c r="V11" s="121">
        <f t="shared" si="5"/>
        <v>-1.0838501072609827</v>
      </c>
      <c r="W11" s="123">
        <f aca="true" t="shared" si="14" ref="W11:W23">RANK(V11,人口増減率,0)</f>
        <v>9</v>
      </c>
      <c r="X11" s="130">
        <f t="shared" si="6"/>
        <v>413607</v>
      </c>
      <c r="Y11" s="129">
        <f t="shared" si="7"/>
        <v>31.10956836204426</v>
      </c>
      <c r="Z11" s="134">
        <v>187459</v>
      </c>
      <c r="AA11" s="129">
        <f t="shared" si="8"/>
        <v>2.2063864631732804</v>
      </c>
      <c r="AB11" s="112"/>
      <c r="AC11" s="113" t="s">
        <v>32</v>
      </c>
    </row>
    <row r="12" spans="1:29" s="1" customFormat="1" ht="13.5">
      <c r="A12" s="113"/>
      <c r="B12" s="111" t="s">
        <v>33</v>
      </c>
      <c r="C12" s="130">
        <f>'総数推計人口・世帯数（年計）'!C12-'外国人推計人口・世帯数（年計）'!C12</f>
        <v>249708</v>
      </c>
      <c r="D12" s="123">
        <f>'総数推計人口・世帯数（年計）'!D12-'外国人推計人口・世帯数（年計）'!D12</f>
        <v>3213</v>
      </c>
      <c r="E12" s="123">
        <f>'総数推計人口・世帯数（年計）'!E12-'外国人推計人口・世帯数（年計）'!E12</f>
        <v>5975</v>
      </c>
      <c r="F12" s="123">
        <f>'総数推計人口・世帯数（年計）'!F12-'外国人推計人口・世帯数（年計）'!F12</f>
        <v>9188</v>
      </c>
      <c r="G12" s="123">
        <f>'総数推計人口・世帯数（年計）'!G12-'外国人推計人口・世帯数（年計）'!G12</f>
        <v>3287</v>
      </c>
      <c r="H12" s="123">
        <f>'総数推計人口・世帯数（年計）'!H12-'外国人推計人口・世帯数（年計）'!H12</f>
        <v>6733</v>
      </c>
      <c r="I12" s="123">
        <f>'総数推計人口・世帯数（年計）'!I12-'外国人推計人口・世帯数（年計）'!I12</f>
        <v>10020</v>
      </c>
      <c r="J12" s="119">
        <f t="shared" si="0"/>
        <v>-832</v>
      </c>
      <c r="K12" s="123">
        <f t="shared" si="9"/>
        <v>20</v>
      </c>
      <c r="L12" s="121">
        <f t="shared" si="1"/>
        <v>-0.33318916494465534</v>
      </c>
      <c r="M12" s="123">
        <f t="shared" si="10"/>
        <v>5</v>
      </c>
      <c r="N12" s="131">
        <f>'総数推計人口・世帯数（年計）'!N12-'外国人推計人口・世帯数（年計）'!N12</f>
        <v>2006</v>
      </c>
      <c r="O12" s="132">
        <f>'総数推計人口・世帯数（年計）'!O12-'外国人推計人口・世帯数（年計）'!O12</f>
        <v>3321</v>
      </c>
      <c r="P12" s="120">
        <f t="shared" si="2"/>
        <v>-1315</v>
      </c>
      <c r="Q12" s="132">
        <f t="shared" si="11"/>
        <v>20</v>
      </c>
      <c r="R12" s="114">
        <f t="shared" si="3"/>
        <v>-0.5266150864209397</v>
      </c>
      <c r="S12" s="133">
        <f t="shared" si="12"/>
        <v>9</v>
      </c>
      <c r="T12" s="119">
        <f t="shared" si="4"/>
        <v>-2147</v>
      </c>
      <c r="U12" s="123">
        <f t="shared" si="13"/>
        <v>20</v>
      </c>
      <c r="V12" s="121">
        <f t="shared" si="5"/>
        <v>-0.8598042513655949</v>
      </c>
      <c r="W12" s="123">
        <f t="shared" si="14"/>
        <v>6</v>
      </c>
      <c r="X12" s="130">
        <f t="shared" si="6"/>
        <v>247561</v>
      </c>
      <c r="Y12" s="129">
        <f t="shared" si="7"/>
        <v>18.62037115734511</v>
      </c>
      <c r="Z12" s="134">
        <v>105490</v>
      </c>
      <c r="AA12" s="129">
        <f t="shared" si="8"/>
        <v>2.3467722058962934</v>
      </c>
      <c r="AB12" s="112"/>
      <c r="AC12" s="113" t="s">
        <v>33</v>
      </c>
    </row>
    <row r="13" spans="1:29" s="1" customFormat="1" ht="13.5">
      <c r="A13" s="113"/>
      <c r="B13" s="111" t="s">
        <v>34</v>
      </c>
      <c r="C13" s="130">
        <f>'総数推計人口・世帯数（年計）'!C13-'外国人推計人口・世帯数（年計）'!C13</f>
        <v>44157</v>
      </c>
      <c r="D13" s="123">
        <f>'総数推計人口・世帯数（年計）'!D13-'外国人推計人口・世帯数（年計）'!D13</f>
        <v>717</v>
      </c>
      <c r="E13" s="123">
        <f>'総数推計人口・世帯数（年計）'!E13-'外国人推計人口・世帯数（年計）'!E13</f>
        <v>511</v>
      </c>
      <c r="F13" s="123">
        <f>'総数推計人口・世帯数（年計）'!F13-'外国人推計人口・世帯数（年計）'!F13</f>
        <v>1228</v>
      </c>
      <c r="G13" s="123">
        <f>'総数推計人口・世帯数（年計）'!G13-'外国人推計人口・世帯数（年計）'!G13</f>
        <v>745</v>
      </c>
      <c r="H13" s="123">
        <f>'総数推計人口・世帯数（年計）'!H13-'外国人推計人口・世帯数（年計）'!H13</f>
        <v>743</v>
      </c>
      <c r="I13" s="123">
        <f>'総数推計人口・世帯数（年計）'!I13-'外国人推計人口・世帯数（年計）'!I13</f>
        <v>1488</v>
      </c>
      <c r="J13" s="119">
        <f t="shared" si="0"/>
        <v>-260</v>
      </c>
      <c r="K13" s="123">
        <f t="shared" si="9"/>
        <v>14</v>
      </c>
      <c r="L13" s="121">
        <f t="shared" si="1"/>
        <v>-0.5888081164934212</v>
      </c>
      <c r="M13" s="123">
        <f t="shared" si="10"/>
        <v>10</v>
      </c>
      <c r="N13" s="131">
        <f>'総数推計人口・世帯数（年計）'!N13-'外国人推計人口・世帯数（年計）'!N13</f>
        <v>326</v>
      </c>
      <c r="O13" s="132">
        <f>'総数推計人口・世帯数（年計）'!O13-'外国人推計人口・世帯数（年計）'!O13</f>
        <v>652</v>
      </c>
      <c r="P13" s="120">
        <f t="shared" si="2"/>
        <v>-326</v>
      </c>
      <c r="Q13" s="132">
        <f t="shared" si="11"/>
        <v>14</v>
      </c>
      <c r="R13" s="114">
        <f t="shared" si="3"/>
        <v>-0.7382747922186743</v>
      </c>
      <c r="S13" s="133">
        <f t="shared" si="12"/>
        <v>10</v>
      </c>
      <c r="T13" s="119">
        <f t="shared" si="4"/>
        <v>-586</v>
      </c>
      <c r="U13" s="123">
        <f t="shared" si="13"/>
        <v>14</v>
      </c>
      <c r="V13" s="121">
        <f t="shared" si="5"/>
        <v>-1.3270829087120954</v>
      </c>
      <c r="W13" s="123">
        <f t="shared" si="14"/>
        <v>10</v>
      </c>
      <c r="X13" s="130">
        <f t="shared" si="6"/>
        <v>43571</v>
      </c>
      <c r="Y13" s="129">
        <f t="shared" si="7"/>
        <v>3.277205180527966</v>
      </c>
      <c r="Z13" s="134">
        <v>17292</v>
      </c>
      <c r="AA13" s="129">
        <f t="shared" si="8"/>
        <v>2.5197201017811706</v>
      </c>
      <c r="AB13" s="112"/>
      <c r="AC13" s="113" t="s">
        <v>34</v>
      </c>
    </row>
    <row r="14" spans="1:29" s="1" customFormat="1" ht="13.5">
      <c r="A14" s="113"/>
      <c r="B14" s="111" t="s">
        <v>35</v>
      </c>
      <c r="C14" s="130">
        <f>'総数推計人口・世帯数（年計）'!C14-'外国人推計人口・世帯数（年計）'!C14</f>
        <v>135622</v>
      </c>
      <c r="D14" s="123">
        <f>'総数推計人口・世帯数（年計）'!D14-'外国人推計人口・世帯数（年計）'!D14</f>
        <v>2688</v>
      </c>
      <c r="E14" s="123">
        <f>'総数推計人口・世帯数（年計）'!E14-'外国人推計人口・世帯数（年計）'!E14</f>
        <v>2071</v>
      </c>
      <c r="F14" s="123">
        <f>'総数推計人口・世帯数（年計）'!F14-'外国人推計人口・世帯数（年計）'!F14</f>
        <v>4759</v>
      </c>
      <c r="G14" s="123">
        <f>'総数推計人口・世帯数（年計）'!G14-'外国人推計人口・世帯数（年計）'!G14</f>
        <v>2693</v>
      </c>
      <c r="H14" s="123">
        <f>'総数推計人口・世帯数（年計）'!H14-'外国人推計人口・世帯数（年計）'!H14</f>
        <v>2813</v>
      </c>
      <c r="I14" s="123">
        <f>'総数推計人口・世帯数（年計）'!I14-'外国人推計人口・世帯数（年計）'!I14</f>
        <v>5506</v>
      </c>
      <c r="J14" s="119">
        <f t="shared" si="0"/>
        <v>-747</v>
      </c>
      <c r="K14" s="123">
        <f t="shared" si="9"/>
        <v>19</v>
      </c>
      <c r="L14" s="121">
        <f t="shared" si="1"/>
        <v>-0.550795593635251</v>
      </c>
      <c r="M14" s="123">
        <f t="shared" si="10"/>
        <v>7</v>
      </c>
      <c r="N14" s="131">
        <f>'総数推計人口・世帯数（年計）'!N14-'外国人推計人口・世帯数（年計）'!N14</f>
        <v>1047</v>
      </c>
      <c r="O14" s="132">
        <f>'総数推計人口・世帯数（年計）'!O14-'外国人推計人口・世帯数（年計）'!O14</f>
        <v>1555</v>
      </c>
      <c r="P14" s="120">
        <f t="shared" si="2"/>
        <v>-508</v>
      </c>
      <c r="Q14" s="132">
        <f t="shared" si="11"/>
        <v>18</v>
      </c>
      <c r="R14" s="114">
        <f t="shared" si="3"/>
        <v>-0.37457049741192433</v>
      </c>
      <c r="S14" s="133">
        <f t="shared" si="12"/>
        <v>6</v>
      </c>
      <c r="T14" s="119">
        <f t="shared" si="4"/>
        <v>-1255</v>
      </c>
      <c r="U14" s="123">
        <f t="shared" si="13"/>
        <v>19</v>
      </c>
      <c r="V14" s="121">
        <f t="shared" si="5"/>
        <v>-0.9253660910471753</v>
      </c>
      <c r="W14" s="123">
        <f t="shared" si="14"/>
        <v>7</v>
      </c>
      <c r="X14" s="130">
        <f t="shared" si="6"/>
        <v>134367</v>
      </c>
      <c r="Y14" s="129">
        <f t="shared" si="7"/>
        <v>10.10645219278881</v>
      </c>
      <c r="Z14" s="134">
        <v>52594</v>
      </c>
      <c r="AA14" s="129">
        <f t="shared" si="8"/>
        <v>2.5547971251473554</v>
      </c>
      <c r="AB14" s="112"/>
      <c r="AC14" s="113" t="s">
        <v>35</v>
      </c>
    </row>
    <row r="15" spans="1:29" s="1" customFormat="1" ht="13.5">
      <c r="A15" s="113"/>
      <c r="B15" s="111" t="s">
        <v>36</v>
      </c>
      <c r="C15" s="130">
        <f>'総数推計人口・世帯数（年計）'!C15-'外国人推計人口・世帯数（年計）'!C15</f>
        <v>93656</v>
      </c>
      <c r="D15" s="123">
        <f>'総数推計人口・世帯数（年計）'!D15-'外国人推計人口・世帯数（年計）'!D15</f>
        <v>2504</v>
      </c>
      <c r="E15" s="123">
        <f>'総数推計人口・世帯数（年計）'!E15-'外国人推計人口・世帯数（年計）'!E15</f>
        <v>2431</v>
      </c>
      <c r="F15" s="123">
        <f>'総数推計人口・世帯数（年計）'!F15-'外国人推計人口・世帯数（年計）'!F15</f>
        <v>4935</v>
      </c>
      <c r="G15" s="123">
        <f>'総数推計人口・世帯数（年計）'!G15-'外国人推計人口・世帯数（年計）'!G15</f>
        <v>1716</v>
      </c>
      <c r="H15" s="123">
        <f>'総数推計人口・世帯数（年計）'!H15-'外国人推計人口・世帯数（年計）'!H15</f>
        <v>2769</v>
      </c>
      <c r="I15" s="123">
        <f>'総数推計人口・世帯数（年計）'!I15-'外国人推計人口・世帯数（年計）'!I15</f>
        <v>4485</v>
      </c>
      <c r="J15" s="119">
        <f t="shared" si="0"/>
        <v>450</v>
      </c>
      <c r="K15" s="123">
        <f t="shared" si="9"/>
        <v>1</v>
      </c>
      <c r="L15" s="121">
        <f t="shared" si="1"/>
        <v>0.48048176304774914</v>
      </c>
      <c r="M15" s="123">
        <f t="shared" si="10"/>
        <v>2</v>
      </c>
      <c r="N15" s="131">
        <f>'総数推計人口・世帯数（年計）'!N15-'外国人推計人口・世帯数（年計）'!N15</f>
        <v>989</v>
      </c>
      <c r="O15" s="132">
        <f>'総数推計人口・世帯数（年計）'!O15-'外国人推計人口・世帯数（年計）'!O15</f>
        <v>920</v>
      </c>
      <c r="P15" s="120">
        <f t="shared" si="2"/>
        <v>69</v>
      </c>
      <c r="Q15" s="132">
        <f t="shared" si="11"/>
        <v>1</v>
      </c>
      <c r="R15" s="114">
        <f t="shared" si="3"/>
        <v>0.07367387033398821</v>
      </c>
      <c r="S15" s="133">
        <f t="shared" si="12"/>
        <v>2</v>
      </c>
      <c r="T15" s="119">
        <f t="shared" si="4"/>
        <v>519</v>
      </c>
      <c r="U15" s="123">
        <f t="shared" si="13"/>
        <v>1</v>
      </c>
      <c r="V15" s="121">
        <f t="shared" si="5"/>
        <v>0.5541556333817375</v>
      </c>
      <c r="W15" s="123">
        <f t="shared" si="14"/>
        <v>2</v>
      </c>
      <c r="X15" s="130">
        <f t="shared" si="6"/>
        <v>94175</v>
      </c>
      <c r="Y15" s="129">
        <f t="shared" si="7"/>
        <v>7.083399460104685</v>
      </c>
      <c r="Z15" s="134">
        <v>38076</v>
      </c>
      <c r="AA15" s="129">
        <f t="shared" si="8"/>
        <v>2.4733427881079946</v>
      </c>
      <c r="AB15" s="112"/>
      <c r="AC15" s="113" t="s">
        <v>36</v>
      </c>
    </row>
    <row r="16" spans="1:29" s="1" customFormat="1" ht="13.5">
      <c r="A16" s="113"/>
      <c r="B16" s="111" t="s">
        <v>37</v>
      </c>
      <c r="C16" s="130">
        <f>'総数推計人口・世帯数（年計）'!C16-'外国人推計人口・世帯数（年計）'!C16</f>
        <v>30588</v>
      </c>
      <c r="D16" s="123">
        <f>'総数推計人口・世帯数（年計）'!D16-'外国人推計人口・世帯数（年計）'!D16</f>
        <v>441</v>
      </c>
      <c r="E16" s="123">
        <f>'総数推計人口・世帯数（年計）'!E16-'外国人推計人口・世帯数（年計）'!E16</f>
        <v>403</v>
      </c>
      <c r="F16" s="123">
        <f>'総数推計人口・世帯数（年計）'!F16-'外国人推計人口・世帯数（年計）'!F16</f>
        <v>844</v>
      </c>
      <c r="G16" s="123">
        <f>'総数推計人口・世帯数（年計）'!G16-'外国人推計人口・世帯数（年計）'!G16</f>
        <v>562</v>
      </c>
      <c r="H16" s="123">
        <f>'総数推計人口・世帯数（年計）'!H16-'外国人推計人口・世帯数（年計）'!H16</f>
        <v>486</v>
      </c>
      <c r="I16" s="123">
        <f>'総数推計人口・世帯数（年計）'!I16-'外国人推計人口・世帯数（年計）'!I16</f>
        <v>1048</v>
      </c>
      <c r="J16" s="119">
        <f t="shared" si="0"/>
        <v>-204</v>
      </c>
      <c r="K16" s="123">
        <f t="shared" si="9"/>
        <v>12</v>
      </c>
      <c r="L16" s="121">
        <f t="shared" si="1"/>
        <v>-0.6669282071400549</v>
      </c>
      <c r="M16" s="123">
        <f t="shared" si="10"/>
        <v>13</v>
      </c>
      <c r="N16" s="131">
        <f>'総数推計人口・世帯数（年計）'!N16-'外国人推計人口・世帯数（年計）'!N16</f>
        <v>204</v>
      </c>
      <c r="O16" s="132">
        <f>'総数推計人口・世帯数（年計）'!O16-'外国人推計人口・世帯数（年計）'!O16</f>
        <v>593</v>
      </c>
      <c r="P16" s="120">
        <f t="shared" si="2"/>
        <v>-389</v>
      </c>
      <c r="Q16" s="132">
        <f t="shared" si="11"/>
        <v>15</v>
      </c>
      <c r="R16" s="114">
        <f t="shared" si="3"/>
        <v>-1.2717405518503988</v>
      </c>
      <c r="S16" s="133">
        <f t="shared" si="12"/>
        <v>19</v>
      </c>
      <c r="T16" s="119">
        <f t="shared" si="4"/>
        <v>-593</v>
      </c>
      <c r="U16" s="123">
        <f t="shared" si="13"/>
        <v>15</v>
      </c>
      <c r="V16" s="121">
        <f t="shared" si="5"/>
        <v>-1.9386687589904539</v>
      </c>
      <c r="W16" s="123">
        <f t="shared" si="14"/>
        <v>17</v>
      </c>
      <c r="X16" s="130">
        <f t="shared" si="6"/>
        <v>29995</v>
      </c>
      <c r="Y16" s="129">
        <f t="shared" si="7"/>
        <v>2.2560824720556414</v>
      </c>
      <c r="Z16" s="134">
        <v>12155</v>
      </c>
      <c r="AA16" s="129">
        <f t="shared" si="8"/>
        <v>2.467708761826409</v>
      </c>
      <c r="AB16" s="112"/>
      <c r="AC16" s="113" t="s">
        <v>37</v>
      </c>
    </row>
    <row r="17" spans="1:29" s="1" customFormat="1" ht="13.5">
      <c r="A17" s="113"/>
      <c r="B17" s="111" t="s">
        <v>38</v>
      </c>
      <c r="C17" s="130">
        <f>'総数推計人口・世帯数（年計）'!C17-'外国人推計人口・世帯数（年計）'!C17</f>
        <v>22389</v>
      </c>
      <c r="D17" s="123">
        <f>'総数推計人口・世帯数（年計）'!D17-'外国人推計人口・世帯数（年計）'!D17</f>
        <v>255</v>
      </c>
      <c r="E17" s="123">
        <f>'総数推計人口・世帯数（年計）'!E17-'外国人推計人口・世帯数（年計）'!E17</f>
        <v>381</v>
      </c>
      <c r="F17" s="123">
        <f>'総数推計人口・世帯数（年計）'!F17-'外国人推計人口・世帯数（年計）'!F17</f>
        <v>636</v>
      </c>
      <c r="G17" s="123">
        <f>'総数推計人口・世帯数（年計）'!G17-'外国人推計人口・世帯数（年計）'!G17</f>
        <v>309</v>
      </c>
      <c r="H17" s="123">
        <f>'総数推計人口・世帯数（年計）'!H17-'外国人推計人口・世帯数（年計）'!H17</f>
        <v>471</v>
      </c>
      <c r="I17" s="123">
        <f>'総数推計人口・世帯数（年計）'!I17-'外国人推計人口・世帯数（年計）'!I17</f>
        <v>780</v>
      </c>
      <c r="J17" s="119">
        <f t="shared" si="0"/>
        <v>-144</v>
      </c>
      <c r="K17" s="123">
        <f t="shared" si="9"/>
        <v>7</v>
      </c>
      <c r="L17" s="121">
        <f t="shared" si="1"/>
        <v>-0.6431729867345571</v>
      </c>
      <c r="M17" s="123">
        <f t="shared" si="10"/>
        <v>11</v>
      </c>
      <c r="N17" s="131">
        <f>'総数推計人口・世帯数（年計）'!N17-'外国人推計人口・世帯数（年計）'!N17</f>
        <v>139</v>
      </c>
      <c r="O17" s="132">
        <f>'総数推計人口・世帯数（年計）'!O17-'外国人推計人口・世帯数（年計）'!O17</f>
        <v>376</v>
      </c>
      <c r="P17" s="120">
        <f t="shared" si="2"/>
        <v>-237</v>
      </c>
      <c r="Q17" s="132">
        <f t="shared" si="11"/>
        <v>9</v>
      </c>
      <c r="R17" s="114">
        <f t="shared" si="3"/>
        <v>-1.058555540667292</v>
      </c>
      <c r="S17" s="133">
        <f t="shared" si="12"/>
        <v>14</v>
      </c>
      <c r="T17" s="119">
        <f t="shared" si="4"/>
        <v>-381</v>
      </c>
      <c r="U17" s="123">
        <f t="shared" si="13"/>
        <v>8</v>
      </c>
      <c r="V17" s="121">
        <f t="shared" si="5"/>
        <v>-1.7017285274018492</v>
      </c>
      <c r="W17" s="123">
        <f t="shared" si="14"/>
        <v>14</v>
      </c>
      <c r="X17" s="130">
        <f t="shared" si="6"/>
        <v>22008</v>
      </c>
      <c r="Y17" s="129">
        <f t="shared" si="7"/>
        <v>1.6553379911652126</v>
      </c>
      <c r="Z17" s="134">
        <v>8997</v>
      </c>
      <c r="AA17" s="129">
        <f t="shared" si="8"/>
        <v>2.446148716238746</v>
      </c>
      <c r="AB17" s="112"/>
      <c r="AC17" s="113" t="s">
        <v>38</v>
      </c>
    </row>
    <row r="18" spans="1:29" s="1" customFormat="1" ht="13.5">
      <c r="A18" s="113"/>
      <c r="B18" s="111" t="s">
        <v>39</v>
      </c>
      <c r="C18" s="130">
        <f>'総数推計人口・世帯数（年計）'!C18-'外国人推計人口・世帯数（年計）'!C18</f>
        <v>30076</v>
      </c>
      <c r="D18" s="123">
        <f>'総数推計人口・世帯数（年計）'!D18-'外国人推計人口・世帯数（年計）'!D18</f>
        <v>494</v>
      </c>
      <c r="E18" s="123">
        <f>'総数推計人口・世帯数（年計）'!E18-'外国人推計人口・世帯数（年計）'!E18</f>
        <v>788</v>
      </c>
      <c r="F18" s="123">
        <f>'総数推計人口・世帯数（年計）'!F18-'外国人推計人口・世帯数（年計）'!F18</f>
        <v>1282</v>
      </c>
      <c r="G18" s="123">
        <f>'総数推計人口・世帯数（年計）'!G18-'外国人推計人口・世帯数（年計）'!G18</f>
        <v>503</v>
      </c>
      <c r="H18" s="123">
        <f>'総数推計人口・世帯数（年計）'!H18-'外国人推計人口・世帯数（年計）'!H18</f>
        <v>990</v>
      </c>
      <c r="I18" s="123">
        <f>'総数推計人口・世帯数（年計）'!I18-'外国人推計人口・世帯数（年計）'!I18</f>
        <v>1493</v>
      </c>
      <c r="J18" s="119">
        <f t="shared" si="0"/>
        <v>-211</v>
      </c>
      <c r="K18" s="123">
        <f t="shared" si="9"/>
        <v>13</v>
      </c>
      <c r="L18" s="121">
        <f t="shared" si="1"/>
        <v>-0.7015560579864344</v>
      </c>
      <c r="M18" s="123">
        <f t="shared" si="10"/>
        <v>15</v>
      </c>
      <c r="N18" s="131">
        <f>'総数推計人口・世帯数（年計）'!N18-'外国人推計人口・世帯数（年計）'!N18</f>
        <v>193</v>
      </c>
      <c r="O18" s="132">
        <f>'総数推計人口・世帯数（年計）'!O18-'外国人推計人口・世帯数（年計）'!O18</f>
        <v>447</v>
      </c>
      <c r="P18" s="120">
        <f t="shared" si="2"/>
        <v>-254</v>
      </c>
      <c r="Q18" s="132">
        <f t="shared" si="11"/>
        <v>10</v>
      </c>
      <c r="R18" s="114">
        <f t="shared" si="3"/>
        <v>-0.8445271977656604</v>
      </c>
      <c r="S18" s="133">
        <f t="shared" si="12"/>
        <v>11</v>
      </c>
      <c r="T18" s="119">
        <f t="shared" si="4"/>
        <v>-465</v>
      </c>
      <c r="U18" s="123">
        <f t="shared" si="13"/>
        <v>12</v>
      </c>
      <c r="V18" s="121">
        <f t="shared" si="5"/>
        <v>-1.5460832557520947</v>
      </c>
      <c r="W18" s="123">
        <f t="shared" si="14"/>
        <v>11</v>
      </c>
      <c r="X18" s="130">
        <f t="shared" si="6"/>
        <v>29611</v>
      </c>
      <c r="Y18" s="129">
        <f t="shared" si="7"/>
        <v>2.2271998026350923</v>
      </c>
      <c r="Z18" s="134">
        <v>13256</v>
      </c>
      <c r="AA18" s="129">
        <f t="shared" si="8"/>
        <v>2.233780929390465</v>
      </c>
      <c r="AB18" s="112"/>
      <c r="AC18" s="113" t="s">
        <v>39</v>
      </c>
    </row>
    <row r="19" spans="1:29" s="1" customFormat="1" ht="13.5">
      <c r="A19" s="113"/>
      <c r="B19" s="111" t="s">
        <v>40</v>
      </c>
      <c r="C19" s="130">
        <f>'総数推計人口・世帯数（年計）'!C19-'外国人推計人口・世帯数（年計）'!C19</f>
        <v>26112</v>
      </c>
      <c r="D19" s="123">
        <f>'総数推計人口・世帯数（年計）'!D19-'外国人推計人口・世帯数（年計）'!D19</f>
        <v>292</v>
      </c>
      <c r="E19" s="123">
        <f>'総数推計人口・世帯数（年計）'!E19-'外国人推計人口・世帯数（年計）'!E19</f>
        <v>459</v>
      </c>
      <c r="F19" s="123">
        <f>'総数推計人口・世帯数（年計）'!F19-'外国人推計人口・世帯数（年計）'!F19</f>
        <v>751</v>
      </c>
      <c r="G19" s="123">
        <f>'総数推計人口・世帯数（年計）'!G19-'外国人推計人口・世帯数（年計）'!G19</f>
        <v>335</v>
      </c>
      <c r="H19" s="123">
        <f>'総数推計人口・世帯数（年計）'!H19-'外国人推計人口・世帯数（年計）'!H19</f>
        <v>564</v>
      </c>
      <c r="I19" s="123">
        <f>'総数推計人口・世帯数（年計）'!I19-'外国人推計人口・世帯数（年計）'!I19</f>
        <v>899</v>
      </c>
      <c r="J19" s="119">
        <f t="shared" si="0"/>
        <v>-148</v>
      </c>
      <c r="K19" s="123">
        <f t="shared" si="9"/>
        <v>8</v>
      </c>
      <c r="L19" s="121">
        <f t="shared" si="1"/>
        <v>-0.5667892156862745</v>
      </c>
      <c r="M19" s="123">
        <f t="shared" si="10"/>
        <v>9</v>
      </c>
      <c r="N19" s="131">
        <f>'総数推計人口・世帯数（年計）'!N19-'外国人推計人口・世帯数（年計）'!N19</f>
        <v>184</v>
      </c>
      <c r="O19" s="132">
        <f>'総数推計人口・世帯数（年計）'!O19-'外国人推計人口・世帯数（年計）'!O19</f>
        <v>441</v>
      </c>
      <c r="P19" s="120">
        <f t="shared" si="2"/>
        <v>-257</v>
      </c>
      <c r="Q19" s="132">
        <f t="shared" si="11"/>
        <v>12</v>
      </c>
      <c r="R19" s="114">
        <f t="shared" si="3"/>
        <v>-0.9842218137254901</v>
      </c>
      <c r="S19" s="133">
        <f t="shared" si="12"/>
        <v>13</v>
      </c>
      <c r="T19" s="119">
        <f t="shared" si="4"/>
        <v>-405</v>
      </c>
      <c r="U19" s="123">
        <f t="shared" si="13"/>
        <v>9</v>
      </c>
      <c r="V19" s="121">
        <f t="shared" si="5"/>
        <v>-1.5510110294117647</v>
      </c>
      <c r="W19" s="123">
        <f t="shared" si="14"/>
        <v>12</v>
      </c>
      <c r="X19" s="130">
        <f t="shared" si="6"/>
        <v>25707</v>
      </c>
      <c r="Y19" s="129">
        <f t="shared" si="7"/>
        <v>1.9335593301928446</v>
      </c>
      <c r="Z19" s="134">
        <v>10014</v>
      </c>
      <c r="AA19" s="129">
        <f t="shared" si="8"/>
        <v>2.567106051527861</v>
      </c>
      <c r="AB19" s="112"/>
      <c r="AC19" s="113" t="s">
        <v>40</v>
      </c>
    </row>
    <row r="20" spans="1:29" s="1" customFormat="1" ht="13.5">
      <c r="A20" s="113"/>
      <c r="B20" s="111" t="s">
        <v>41</v>
      </c>
      <c r="C20" s="130">
        <f>'総数推計人口・世帯数（年計）'!C20-'外国人推計人口・世帯数（年計）'!C20</f>
        <v>35836</v>
      </c>
      <c r="D20" s="123">
        <f>'総数推計人口・世帯数（年計）'!D20-'外国人推計人口・世帯数（年計）'!D20</f>
        <v>660</v>
      </c>
      <c r="E20" s="123">
        <f>'総数推計人口・世帯数（年計）'!E20-'外国人推計人口・世帯数（年計）'!E20</f>
        <v>582</v>
      </c>
      <c r="F20" s="123">
        <f>'総数推計人口・世帯数（年計）'!F20-'外国人推計人口・世帯数（年計）'!F20</f>
        <v>1242</v>
      </c>
      <c r="G20" s="123">
        <f>'総数推計人口・世帯数（年計）'!G20-'外国人推計人口・世帯数（年計）'!G20</f>
        <v>724</v>
      </c>
      <c r="H20" s="123">
        <f>'総数推計人口・世帯数（年計）'!H20-'外国人推計人口・世帯数（年計）'!H20</f>
        <v>697</v>
      </c>
      <c r="I20" s="123">
        <f>'総数推計人口・世帯数（年計）'!I20-'外国人推計人口・世帯数（年計）'!I20</f>
        <v>1421</v>
      </c>
      <c r="J20" s="119">
        <f t="shared" si="0"/>
        <v>-179</v>
      </c>
      <c r="K20" s="123">
        <f t="shared" si="9"/>
        <v>10</v>
      </c>
      <c r="L20" s="121">
        <f t="shared" si="1"/>
        <v>-0.4994977117981918</v>
      </c>
      <c r="M20" s="123">
        <f t="shared" si="10"/>
        <v>6</v>
      </c>
      <c r="N20" s="131">
        <f>'総数推計人口・世帯数（年計）'!N20-'外国人推計人口・世帯数（年計）'!N20</f>
        <v>221</v>
      </c>
      <c r="O20" s="132">
        <f>'総数推計人口・世帯数（年計）'!O20-'外国人推計人口・世帯数（年計）'!O20</f>
        <v>663</v>
      </c>
      <c r="P20" s="120">
        <f t="shared" si="2"/>
        <v>-442</v>
      </c>
      <c r="Q20" s="132">
        <f t="shared" si="11"/>
        <v>17</v>
      </c>
      <c r="R20" s="114">
        <f t="shared" si="3"/>
        <v>-1.2333965844402277</v>
      </c>
      <c r="S20" s="133">
        <f t="shared" si="12"/>
        <v>18</v>
      </c>
      <c r="T20" s="119">
        <f t="shared" si="4"/>
        <v>-621</v>
      </c>
      <c r="U20" s="123">
        <f t="shared" si="13"/>
        <v>16</v>
      </c>
      <c r="V20" s="121">
        <f t="shared" si="5"/>
        <v>-1.7328942962384193</v>
      </c>
      <c r="W20" s="123">
        <f t="shared" si="14"/>
        <v>15</v>
      </c>
      <c r="X20" s="130">
        <f t="shared" si="6"/>
        <v>35215</v>
      </c>
      <c r="Y20" s="129">
        <f t="shared" si="7"/>
        <v>2.6487062594912287</v>
      </c>
      <c r="Z20" s="134">
        <v>17044</v>
      </c>
      <c r="AA20" s="129">
        <f t="shared" si="8"/>
        <v>2.0661229758272706</v>
      </c>
      <c r="AB20" s="112"/>
      <c r="AC20" s="113" t="s">
        <v>41</v>
      </c>
    </row>
    <row r="21" spans="1:29" s="1" customFormat="1" ht="13.5">
      <c r="A21" s="113"/>
      <c r="B21" s="111" t="s">
        <v>42</v>
      </c>
      <c r="C21" s="130">
        <f>'総数推計人口・世帯数（年計）'!C21-'外国人推計人口・世帯数（年計）'!C21</f>
        <v>27258</v>
      </c>
      <c r="D21" s="123">
        <f>'総数推計人口・世帯数（年計）'!D21-'外国人推計人口・世帯数（年計）'!D21</f>
        <v>511</v>
      </c>
      <c r="E21" s="123">
        <f>'総数推計人口・世帯数（年計）'!E21-'外国人推計人口・世帯数（年計）'!E21</f>
        <v>248</v>
      </c>
      <c r="F21" s="123">
        <f>'総数推計人口・世帯数（年計）'!F21-'外国人推計人口・世帯数（年計）'!F21</f>
        <v>759</v>
      </c>
      <c r="G21" s="123">
        <f>'総数推計人口・世帯数（年計）'!G21-'外国人推計人口・世帯数（年計）'!G21</f>
        <v>616</v>
      </c>
      <c r="H21" s="123">
        <f>'総数推計人口・世帯数（年計）'!H21-'外国人推計人口・世帯数（年計）'!H21</f>
        <v>340</v>
      </c>
      <c r="I21" s="123">
        <f>'総数推計人口・世帯数（年計）'!I21-'外国人推計人口・世帯数（年計）'!I21</f>
        <v>956</v>
      </c>
      <c r="J21" s="119">
        <f t="shared" si="0"/>
        <v>-197</v>
      </c>
      <c r="K21" s="123">
        <f t="shared" si="9"/>
        <v>11</v>
      </c>
      <c r="L21" s="121">
        <f t="shared" si="1"/>
        <v>-0.7227236040795363</v>
      </c>
      <c r="M21" s="123">
        <f t="shared" si="10"/>
        <v>16</v>
      </c>
      <c r="N21" s="131">
        <f>'総数推計人口・世帯数（年計）'!N21-'外国人推計人口・世帯数（年計）'!N21</f>
        <v>157</v>
      </c>
      <c r="O21" s="132">
        <f>'総数推計人口・世帯数（年計）'!O21-'外国人推計人口・世帯数（年計）'!O21</f>
        <v>463</v>
      </c>
      <c r="P21" s="120">
        <f t="shared" si="2"/>
        <v>-306</v>
      </c>
      <c r="Q21" s="132">
        <f t="shared" si="11"/>
        <v>13</v>
      </c>
      <c r="R21" s="114">
        <f t="shared" si="3"/>
        <v>-1.12260620735197</v>
      </c>
      <c r="S21" s="133">
        <f t="shared" si="12"/>
        <v>15</v>
      </c>
      <c r="T21" s="119">
        <f t="shared" si="4"/>
        <v>-503</v>
      </c>
      <c r="U21" s="123">
        <f t="shared" si="13"/>
        <v>13</v>
      </c>
      <c r="V21" s="121">
        <f t="shared" si="5"/>
        <v>-1.8453298114315064</v>
      </c>
      <c r="W21" s="123">
        <f t="shared" si="14"/>
        <v>16</v>
      </c>
      <c r="X21" s="130">
        <f t="shared" si="6"/>
        <v>26755</v>
      </c>
      <c r="Y21" s="129">
        <f t="shared" si="7"/>
        <v>2.012384948819759</v>
      </c>
      <c r="Z21" s="134">
        <v>11177</v>
      </c>
      <c r="AA21" s="129">
        <f t="shared" si="8"/>
        <v>2.393755032656348</v>
      </c>
      <c r="AB21" s="112"/>
      <c r="AC21" s="113" t="s">
        <v>42</v>
      </c>
    </row>
    <row r="22" spans="1:29" s="1" customFormat="1" ht="13.5">
      <c r="A22" s="113"/>
      <c r="B22" s="111" t="s">
        <v>43</v>
      </c>
      <c r="C22" s="130">
        <f>'総数推計人口・世帯数（年計）'!C22-'外国人推計人口・世帯数（年計）'!C22</f>
        <v>42564</v>
      </c>
      <c r="D22" s="123">
        <f>'総数推計人口・世帯数（年計）'!D22-'外国人推計人口・世帯数（年計）'!D22</f>
        <v>783</v>
      </c>
      <c r="E22" s="123">
        <f>'総数推計人口・世帯数（年計）'!E22-'外国人推計人口・世帯数（年計）'!E22</f>
        <v>433</v>
      </c>
      <c r="F22" s="123">
        <f>'総数推計人口・世帯数（年計）'!F22-'外国人推計人口・世帯数（年計）'!F22</f>
        <v>1216</v>
      </c>
      <c r="G22" s="123">
        <f>'総数推計人口・世帯数（年計）'!G22-'外国人推計人口・世帯数（年計）'!G22</f>
        <v>821</v>
      </c>
      <c r="H22" s="123">
        <f>'総数推計人口・世帯数（年計）'!H22-'外国人推計人口・世帯数（年計）'!H22</f>
        <v>679</v>
      </c>
      <c r="I22" s="123">
        <f>'総数推計人口・世帯数（年計）'!I22-'外国人推計人口・世帯数（年計）'!I22</f>
        <v>1500</v>
      </c>
      <c r="J22" s="119">
        <f t="shared" si="0"/>
        <v>-284</v>
      </c>
      <c r="K22" s="123">
        <f t="shared" si="9"/>
        <v>16</v>
      </c>
      <c r="L22" s="121">
        <f t="shared" si="1"/>
        <v>-0.6672305234470445</v>
      </c>
      <c r="M22" s="123">
        <f t="shared" si="10"/>
        <v>14</v>
      </c>
      <c r="N22" s="131">
        <f>'総数推計人口・世帯数（年計）'!N22-'外国人推計人口・世帯数（年計）'!N22</f>
        <v>285</v>
      </c>
      <c r="O22" s="132">
        <f>'総数推計人口・世帯数（年計）'!O22-'外国人推計人口・世帯数（年計）'!O22</f>
        <v>689</v>
      </c>
      <c r="P22" s="120">
        <f t="shared" si="2"/>
        <v>-404</v>
      </c>
      <c r="Q22" s="132">
        <f t="shared" si="11"/>
        <v>16</v>
      </c>
      <c r="R22" s="114">
        <f t="shared" si="3"/>
        <v>-0.9491589136359365</v>
      </c>
      <c r="S22" s="133">
        <f t="shared" si="12"/>
        <v>12</v>
      </c>
      <c r="T22" s="119">
        <f t="shared" si="4"/>
        <v>-688</v>
      </c>
      <c r="U22" s="123">
        <f t="shared" si="13"/>
        <v>17</v>
      </c>
      <c r="V22" s="121">
        <f t="shared" si="5"/>
        <v>-1.616389437082981</v>
      </c>
      <c r="W22" s="123">
        <f t="shared" si="14"/>
        <v>13</v>
      </c>
      <c r="X22" s="130">
        <f t="shared" si="6"/>
        <v>41876</v>
      </c>
      <c r="Y22" s="129">
        <f t="shared" si="7"/>
        <v>3.1497152725388244</v>
      </c>
      <c r="Z22" s="134">
        <v>15673</v>
      </c>
      <c r="AA22" s="129">
        <f t="shared" si="8"/>
        <v>2.6718560581892428</v>
      </c>
      <c r="AB22" s="112"/>
      <c r="AC22" s="113" t="s">
        <v>43</v>
      </c>
    </row>
    <row r="23" spans="1:29" s="1" customFormat="1" ht="13.5">
      <c r="A23" s="113"/>
      <c r="B23" s="111" t="s">
        <v>44</v>
      </c>
      <c r="C23" s="130">
        <f>'総数推計人口・世帯数（年計）'!C23-'外国人推計人口・世帯数（年計）'!C23</f>
        <v>44390</v>
      </c>
      <c r="D23" s="123">
        <f>'総数推計人口・世帯数（年計）'!D23-'外国人推計人口・世帯数（年計）'!D23</f>
        <v>485</v>
      </c>
      <c r="E23" s="123">
        <f>'総数推計人口・世帯数（年計）'!E23-'外国人推計人口・世帯数（年計）'!E23</f>
        <v>380</v>
      </c>
      <c r="F23" s="123">
        <f>'総数推計人口・世帯数（年計）'!F23-'外国人推計人口・世帯数（年計）'!F23</f>
        <v>865</v>
      </c>
      <c r="G23" s="123">
        <f>'総数推計人口・世帯数（年計）'!G23-'外国人推計人口・世帯数（年計）'!G23</f>
        <v>668</v>
      </c>
      <c r="H23" s="123">
        <f>'総数推計人口・世帯数（年計）'!H23-'外国人推計人口・世帯数（年計）'!H23</f>
        <v>615</v>
      </c>
      <c r="I23" s="123">
        <f>'総数推計人口・世帯数（年計）'!I23-'外国人推計人口・世帯数（年計）'!I23</f>
        <v>1283</v>
      </c>
      <c r="J23" s="119">
        <f t="shared" si="0"/>
        <v>-418</v>
      </c>
      <c r="K23" s="123">
        <f t="shared" si="9"/>
        <v>17</v>
      </c>
      <c r="L23" s="121">
        <f t="shared" si="1"/>
        <v>-0.9416535255688218</v>
      </c>
      <c r="M23" s="123">
        <f t="shared" si="10"/>
        <v>19</v>
      </c>
      <c r="N23" s="131">
        <f>'総数推計人口・世帯数（年計）'!N23-'外国人推計人口・世帯数（年計）'!N23</f>
        <v>261</v>
      </c>
      <c r="O23" s="132">
        <f>'総数推計人口・世帯数（年計）'!O23-'外国人推計人口・世帯数（年計）'!O23</f>
        <v>799</v>
      </c>
      <c r="P23" s="120">
        <f t="shared" si="2"/>
        <v>-538</v>
      </c>
      <c r="Q23" s="132">
        <f t="shared" si="11"/>
        <v>19</v>
      </c>
      <c r="R23" s="114">
        <f t="shared" si="3"/>
        <v>-1.2119846812345123</v>
      </c>
      <c r="S23" s="133">
        <f t="shared" si="12"/>
        <v>16</v>
      </c>
      <c r="T23" s="119">
        <f t="shared" si="4"/>
        <v>-956</v>
      </c>
      <c r="U23" s="123">
        <f t="shared" si="13"/>
        <v>18</v>
      </c>
      <c r="V23" s="121">
        <f t="shared" si="5"/>
        <v>-2.153638206803334</v>
      </c>
      <c r="W23" s="123">
        <f t="shared" si="14"/>
        <v>19</v>
      </c>
      <c r="X23" s="130">
        <f t="shared" si="6"/>
        <v>43434</v>
      </c>
      <c r="Y23" s="129">
        <f t="shared" si="7"/>
        <v>3.2669006864899055</v>
      </c>
      <c r="Z23" s="134">
        <v>16392</v>
      </c>
      <c r="AA23" s="129">
        <f t="shared" si="8"/>
        <v>2.6497071742313323</v>
      </c>
      <c r="AB23" s="112"/>
      <c r="AC23" s="113" t="s">
        <v>44</v>
      </c>
    </row>
    <row r="24" spans="1:29" s="1" customFormat="1" ht="27" customHeight="1">
      <c r="A24" s="149" t="s">
        <v>45</v>
      </c>
      <c r="B24" s="150"/>
      <c r="C24" s="130">
        <f>'総数推計人口・世帯数（年計）'!C24-'外国人推計人口・世帯数（年計）'!C24</f>
        <v>71732</v>
      </c>
      <c r="D24" s="123">
        <f>'総数推計人口・世帯数（年計）'!D24-'外国人推計人口・世帯数（年計）'!D24</f>
        <v>2142</v>
      </c>
      <c r="E24" s="123">
        <f>'総数推計人口・世帯数（年計）'!E24-'外国人推計人口・世帯数（年計）'!E24</f>
        <v>1068</v>
      </c>
      <c r="F24" s="123">
        <f>'総数推計人口・世帯数（年計）'!F24-'外国人推計人口・世帯数（年計）'!F24</f>
        <v>3210</v>
      </c>
      <c r="G24" s="123">
        <f>'総数推計人口・世帯数（年計）'!G24-'外国人推計人口・世帯数（年計）'!G24</f>
        <v>2373</v>
      </c>
      <c r="H24" s="123">
        <f>'総数推計人口・世帯数（年計）'!H24-'外国人推計人口・世帯数（年計）'!H24</f>
        <v>1544</v>
      </c>
      <c r="I24" s="123">
        <f>'総数推計人口・世帯数（年計）'!I24-'外国人推計人口・世帯数（年計）'!I24</f>
        <v>3917</v>
      </c>
      <c r="J24" s="119">
        <f t="shared" si="0"/>
        <v>-707</v>
      </c>
      <c r="K24" s="123"/>
      <c r="L24" s="121">
        <f t="shared" si="1"/>
        <v>-0.9856131154854179</v>
      </c>
      <c r="M24" s="123"/>
      <c r="N24" s="131">
        <f>'総数推計人口・世帯数（年計）'!N24-'外国人推計人口・世帯数（年計）'!N24</f>
        <v>629</v>
      </c>
      <c r="O24" s="132">
        <f>'総数推計人口・世帯数（年計）'!O24-'外国人推計人口・世帯数（年計）'!O24</f>
        <v>566</v>
      </c>
      <c r="P24" s="120">
        <f t="shared" si="2"/>
        <v>63</v>
      </c>
      <c r="Q24" s="132"/>
      <c r="R24" s="114">
        <f t="shared" si="3"/>
        <v>0.08782691128087883</v>
      </c>
      <c r="S24" s="133"/>
      <c r="T24" s="119">
        <f t="shared" si="4"/>
        <v>-644</v>
      </c>
      <c r="U24" s="123"/>
      <c r="V24" s="121">
        <f t="shared" si="5"/>
        <v>-0.8977862042045391</v>
      </c>
      <c r="W24" s="123"/>
      <c r="X24" s="130">
        <f t="shared" si="6"/>
        <v>71088</v>
      </c>
      <c r="Y24" s="129">
        <f t="shared" si="7"/>
        <v>5.346904176479128</v>
      </c>
      <c r="Z24" s="134">
        <v>27806</v>
      </c>
      <c r="AA24" s="129">
        <f t="shared" si="8"/>
        <v>2.556570524347263</v>
      </c>
      <c r="AB24" s="112" t="s">
        <v>188</v>
      </c>
      <c r="AC24" s="113"/>
    </row>
    <row r="25" spans="1:29" s="1" customFormat="1" ht="13.5">
      <c r="A25" s="113"/>
      <c r="B25" s="111" t="s">
        <v>46</v>
      </c>
      <c r="C25" s="130">
        <f>'総数推計人口・世帯数（年計）'!C25-'外国人推計人口・世帯数（年計）'!C25</f>
        <v>42195</v>
      </c>
      <c r="D25" s="123">
        <f>'総数推計人口・世帯数（年計）'!D25-'外国人推計人口・世帯数（年計）'!D25</f>
        <v>1136</v>
      </c>
      <c r="E25" s="123">
        <f>'総数推計人口・世帯数（年計）'!E25-'外国人推計人口・世帯数（年計）'!E25</f>
        <v>590</v>
      </c>
      <c r="F25" s="123">
        <f>'総数推計人口・世帯数（年計）'!F25-'外国人推計人口・世帯数（年計）'!F25</f>
        <v>1726</v>
      </c>
      <c r="G25" s="123">
        <f>'総数推計人口・世帯数（年計）'!G25-'外国人推計人口・世帯数（年計）'!G25</f>
        <v>1265</v>
      </c>
      <c r="H25" s="123">
        <f>'総数推計人口・世帯数（年計）'!H25-'外国人推計人口・世帯数（年計）'!H25</f>
        <v>905</v>
      </c>
      <c r="I25" s="123">
        <f>'総数推計人口・世帯数（年計）'!I25-'外国人推計人口・世帯数（年計）'!I25</f>
        <v>2170</v>
      </c>
      <c r="J25" s="119">
        <f t="shared" si="0"/>
        <v>-444</v>
      </c>
      <c r="K25" s="123">
        <f>RANK(J25,社会増減,0)</f>
        <v>18</v>
      </c>
      <c r="L25" s="121">
        <f t="shared" si="1"/>
        <v>-1.052257376466406</v>
      </c>
      <c r="M25" s="123">
        <f>RANK(L25,社会増減率,0)</f>
        <v>21</v>
      </c>
      <c r="N25" s="131">
        <f>'総数推計人口・世帯数（年計）'!N25-'外国人推計人口・世帯数（年計）'!N25</f>
        <v>355</v>
      </c>
      <c r="O25" s="132">
        <f>'総数推計人口・世帯数（年計）'!O25-'外国人推計人口・世帯数（年計）'!O25</f>
        <v>328</v>
      </c>
      <c r="P25" s="120">
        <f t="shared" si="2"/>
        <v>27</v>
      </c>
      <c r="Q25" s="132">
        <f>RANK(P25,自然増減,0)</f>
        <v>3</v>
      </c>
      <c r="R25" s="114">
        <f t="shared" si="3"/>
        <v>0.06398862424457874</v>
      </c>
      <c r="S25" s="133">
        <f>RANK(R25,自然増減率,0)</f>
        <v>3</v>
      </c>
      <c r="T25" s="119">
        <f t="shared" si="4"/>
        <v>-417</v>
      </c>
      <c r="U25" s="123">
        <f>RANK(T25,人口増減,0)</f>
        <v>11</v>
      </c>
      <c r="V25" s="121">
        <f t="shared" si="5"/>
        <v>-0.9882687522218272</v>
      </c>
      <c r="W25" s="123">
        <f>RANK(V25,人口増減率,0)</f>
        <v>8</v>
      </c>
      <c r="X25" s="130">
        <f t="shared" si="6"/>
        <v>41778</v>
      </c>
      <c r="Y25" s="129">
        <f t="shared" si="7"/>
        <v>3.1423441746137883</v>
      </c>
      <c r="Z25" s="134">
        <v>16423</v>
      </c>
      <c r="AA25" s="129">
        <f t="shared" si="8"/>
        <v>2.5438713998660414</v>
      </c>
      <c r="AB25" s="112"/>
      <c r="AC25" s="113" t="s">
        <v>46</v>
      </c>
    </row>
    <row r="26" spans="1:29" s="1" customFormat="1" ht="13.5">
      <c r="A26" s="113"/>
      <c r="B26" s="111" t="s">
        <v>47</v>
      </c>
      <c r="C26" s="130">
        <f>'総数推計人口・世帯数（年計）'!C26-'外国人推計人口・世帯数（年計）'!C26</f>
        <v>29537</v>
      </c>
      <c r="D26" s="123">
        <f>'総数推計人口・世帯数（年計）'!D26-'外国人推計人口・世帯数（年計）'!D26</f>
        <v>1006</v>
      </c>
      <c r="E26" s="123">
        <f>'総数推計人口・世帯数（年計）'!E26-'外国人推計人口・世帯数（年計）'!E26</f>
        <v>478</v>
      </c>
      <c r="F26" s="123">
        <f>'総数推計人口・世帯数（年計）'!F26-'外国人推計人口・世帯数（年計）'!F26</f>
        <v>1484</v>
      </c>
      <c r="G26" s="123">
        <f>'総数推計人口・世帯数（年計）'!G26-'外国人推計人口・世帯数（年計）'!G26</f>
        <v>1108</v>
      </c>
      <c r="H26" s="123">
        <f>'総数推計人口・世帯数（年計）'!H26-'外国人推計人口・世帯数（年計）'!H26</f>
        <v>639</v>
      </c>
      <c r="I26" s="123">
        <f>'総数推計人口・世帯数（年計）'!I26-'外国人推計人口・世帯数（年計）'!I26</f>
        <v>1747</v>
      </c>
      <c r="J26" s="119">
        <f t="shared" si="0"/>
        <v>-263</v>
      </c>
      <c r="K26" s="123">
        <f>RANK(J26,社会増減,0)</f>
        <v>15</v>
      </c>
      <c r="L26" s="121">
        <f t="shared" si="1"/>
        <v>-0.8904086400108339</v>
      </c>
      <c r="M26" s="123">
        <f>RANK(L26,社会増減率,0)</f>
        <v>18</v>
      </c>
      <c r="N26" s="131">
        <f>'総数推計人口・世帯数（年計）'!N26-'外国人推計人口・世帯数（年計）'!N26</f>
        <v>274</v>
      </c>
      <c r="O26" s="132">
        <f>'総数推計人口・世帯数（年計）'!O26-'外国人推計人口・世帯数（年計）'!O26</f>
        <v>238</v>
      </c>
      <c r="P26" s="120">
        <f t="shared" si="2"/>
        <v>36</v>
      </c>
      <c r="Q26" s="132">
        <f>RANK(P26,自然増減,0)</f>
        <v>2</v>
      </c>
      <c r="R26" s="114">
        <f t="shared" si="3"/>
        <v>0.12188103057182517</v>
      </c>
      <c r="S26" s="133">
        <f>RANK(R26,自然増減率,0)</f>
        <v>1</v>
      </c>
      <c r="T26" s="119">
        <f t="shared" si="4"/>
        <v>-227</v>
      </c>
      <c r="U26" s="123">
        <f>RANK(T26,人口増減,0)</f>
        <v>7</v>
      </c>
      <c r="V26" s="121">
        <f t="shared" si="5"/>
        <v>-0.7685276094390088</v>
      </c>
      <c r="W26" s="123">
        <f>RANK(V26,人口増減率,0)</f>
        <v>5</v>
      </c>
      <c r="X26" s="130">
        <f t="shared" si="6"/>
        <v>29310</v>
      </c>
      <c r="Y26" s="129">
        <f t="shared" si="7"/>
        <v>2.204560001865339</v>
      </c>
      <c r="Z26" s="134">
        <v>11383</v>
      </c>
      <c r="AA26" s="129">
        <f t="shared" si="8"/>
        <v>2.5748923833787227</v>
      </c>
      <c r="AB26" s="112"/>
      <c r="AC26" s="113" t="s">
        <v>47</v>
      </c>
    </row>
    <row r="27" spans="1:29" s="1" customFormat="1" ht="27" customHeight="1">
      <c r="A27" s="149" t="s">
        <v>48</v>
      </c>
      <c r="B27" s="150"/>
      <c r="C27" s="130">
        <f>'総数推計人口・世帯数（年計）'!C27-'外国人推計人口・世帯数（年計）'!C27</f>
        <v>36369</v>
      </c>
      <c r="D27" s="123">
        <f>'総数推計人口・世帯数（年計）'!D27-'外国人推計人口・世帯数（年計）'!D27</f>
        <v>783</v>
      </c>
      <c r="E27" s="123">
        <f>'総数推計人口・世帯数（年計）'!E27-'外国人推計人口・世帯数（年計）'!E27</f>
        <v>468</v>
      </c>
      <c r="F27" s="123">
        <f>'総数推計人口・世帯数（年計）'!F27-'外国人推計人口・世帯数（年計）'!F27</f>
        <v>1251</v>
      </c>
      <c r="G27" s="123">
        <f>'総数推計人口・世帯数（年計）'!G27-'外国人推計人口・世帯数（年計）'!G27</f>
        <v>727</v>
      </c>
      <c r="H27" s="123">
        <f>'総数推計人口・世帯数（年計）'!H27-'外国人推計人口・世帯数（年計）'!H27</f>
        <v>624</v>
      </c>
      <c r="I27" s="123">
        <f>'総数推計人口・世帯数（年計）'!I27-'外国人推計人口・世帯数（年計）'!I27</f>
        <v>1351</v>
      </c>
      <c r="J27" s="119">
        <f t="shared" si="0"/>
        <v>-100</v>
      </c>
      <c r="K27" s="123"/>
      <c r="L27" s="121">
        <f t="shared" si="1"/>
        <v>-0.2749594434820864</v>
      </c>
      <c r="M27" s="123"/>
      <c r="N27" s="131">
        <f>'総数推計人口・世帯数（年計）'!N27-'外国人推計人口・世帯数（年計）'!N27</f>
        <v>297</v>
      </c>
      <c r="O27" s="132">
        <f>'総数推計人口・世帯数（年計）'!O27-'外国人推計人口・世帯数（年計）'!O27</f>
        <v>502</v>
      </c>
      <c r="P27" s="120">
        <f t="shared" si="2"/>
        <v>-205</v>
      </c>
      <c r="Q27" s="132"/>
      <c r="R27" s="114">
        <f t="shared" si="3"/>
        <v>-0.5636668591382771</v>
      </c>
      <c r="S27" s="133"/>
      <c r="T27" s="119">
        <f t="shared" si="4"/>
        <v>-305</v>
      </c>
      <c r="U27" s="123"/>
      <c r="V27" s="121">
        <f t="shared" si="5"/>
        <v>-0.8386263026203634</v>
      </c>
      <c r="W27" s="123"/>
      <c r="X27" s="130">
        <f t="shared" si="6"/>
        <v>36064</v>
      </c>
      <c r="Y27" s="129">
        <f t="shared" si="7"/>
        <v>2.712564036413224</v>
      </c>
      <c r="Z27" s="134">
        <v>12875</v>
      </c>
      <c r="AA27" s="129">
        <f t="shared" si="8"/>
        <v>2.801087378640777</v>
      </c>
      <c r="AB27" s="112" t="s">
        <v>189</v>
      </c>
      <c r="AC27" s="113"/>
    </row>
    <row r="28" spans="1:29" s="1" customFormat="1" ht="13.5">
      <c r="A28" s="113"/>
      <c r="B28" s="111" t="s">
        <v>49</v>
      </c>
      <c r="C28" s="130">
        <f>'総数推計人口・世帯数（年計）'!C28-'外国人推計人口・世帯数（年計）'!C28</f>
        <v>8046</v>
      </c>
      <c r="D28" s="123">
        <f>'総数推計人口・世帯数（年計）'!D28-'外国人推計人口・世帯数（年計）'!D28</f>
        <v>139</v>
      </c>
      <c r="E28" s="123">
        <f>'総数推計人口・世帯数（年計）'!E28-'外国人推計人口・世帯数（年計）'!E28</f>
        <v>66</v>
      </c>
      <c r="F28" s="123">
        <f>'総数推計人口・世帯数（年計）'!F28-'外国人推計人口・世帯数（年計）'!F28</f>
        <v>205</v>
      </c>
      <c r="G28" s="123">
        <f>'総数推計人口・世帯数（年計）'!G28-'外国人推計人口・世帯数（年計）'!G28</f>
        <v>155</v>
      </c>
      <c r="H28" s="123">
        <f>'総数推計人口・世帯数（年計）'!H28-'外国人推計人口・世帯数（年計）'!H28</f>
        <v>127</v>
      </c>
      <c r="I28" s="123">
        <f>'総数推計人口・世帯数（年計）'!I28-'外国人推計人口・世帯数（年計）'!I28</f>
        <v>282</v>
      </c>
      <c r="J28" s="119">
        <f t="shared" si="0"/>
        <v>-77</v>
      </c>
      <c r="K28" s="123">
        <f>RANK(J28,社会増減,0)</f>
        <v>6</v>
      </c>
      <c r="L28" s="121">
        <f t="shared" si="1"/>
        <v>-0.9569972657220979</v>
      </c>
      <c r="M28" s="123">
        <f>RANK(L28,社会増減率,0)</f>
        <v>20</v>
      </c>
      <c r="N28" s="131">
        <f>'総数推計人口・世帯数（年計）'!N28-'外国人推計人口・世帯数（年計）'!N28</f>
        <v>42</v>
      </c>
      <c r="O28" s="132">
        <f>'総数推計人口・世帯数（年計）'!O28-'外国人推計人口・世帯数（年計）'!O28</f>
        <v>140</v>
      </c>
      <c r="P28" s="120">
        <f t="shared" si="2"/>
        <v>-98</v>
      </c>
      <c r="Q28" s="132">
        <f>RANK(P28,自然増減,0)</f>
        <v>8</v>
      </c>
      <c r="R28" s="114">
        <f t="shared" si="3"/>
        <v>-1.2179965200099427</v>
      </c>
      <c r="S28" s="133">
        <f>RANK(R28,自然増減率,0)</f>
        <v>17</v>
      </c>
      <c r="T28" s="119">
        <f t="shared" si="4"/>
        <v>-175</v>
      </c>
      <c r="U28" s="123">
        <f>RANK(T28,人口増減,0)</f>
        <v>6</v>
      </c>
      <c r="V28" s="121">
        <f t="shared" si="5"/>
        <v>-2.1749937857320405</v>
      </c>
      <c r="W28" s="123">
        <f>RANK(V28,人口増減率,0)</f>
        <v>21</v>
      </c>
      <c r="X28" s="130">
        <f t="shared" si="6"/>
        <v>7871</v>
      </c>
      <c r="Y28" s="129">
        <f t="shared" si="7"/>
        <v>0.5920195078363045</v>
      </c>
      <c r="Z28" s="134">
        <v>2738</v>
      </c>
      <c r="AA28" s="129">
        <f t="shared" si="8"/>
        <v>2.87472607742878</v>
      </c>
      <c r="AB28" s="112"/>
      <c r="AC28" s="113" t="s">
        <v>49</v>
      </c>
    </row>
    <row r="29" spans="1:29" s="1" customFormat="1" ht="13.5">
      <c r="A29" s="113"/>
      <c r="B29" s="111" t="s">
        <v>50</v>
      </c>
      <c r="C29" s="130">
        <f>'総数推計人口・世帯数（年計）'!C29-'外国人推計人口・世帯数（年計）'!C29</f>
        <v>13680</v>
      </c>
      <c r="D29" s="123">
        <f>'総数推計人口・世帯数（年計）'!D29-'外国人推計人口・世帯数（年計）'!D29</f>
        <v>383</v>
      </c>
      <c r="E29" s="123">
        <f>'総数推計人口・世帯数（年計）'!E29-'外国人推計人口・世帯数（年計）'!E29</f>
        <v>155</v>
      </c>
      <c r="F29" s="123">
        <f>'総数推計人口・世帯数（年計）'!F29-'外国人推計人口・世帯数（年計）'!F29</f>
        <v>538</v>
      </c>
      <c r="G29" s="123">
        <f>'総数推計人口・世帯数（年計）'!G29-'外国人推計人口・世帯数（年計）'!G29</f>
        <v>293</v>
      </c>
      <c r="H29" s="123">
        <f>'総数推計人口・世帯数（年計）'!H29-'外国人推計人口・世帯数（年計）'!H29</f>
        <v>227</v>
      </c>
      <c r="I29" s="123">
        <f>'総数推計人口・世帯数（年計）'!I29-'外国人推計人口・世帯数（年計）'!I29</f>
        <v>520</v>
      </c>
      <c r="J29" s="119">
        <f t="shared" si="0"/>
        <v>18</v>
      </c>
      <c r="K29" s="123">
        <f>RANK(J29,社会増減,0)</f>
        <v>3</v>
      </c>
      <c r="L29" s="121">
        <f t="shared" si="1"/>
        <v>0.13157894736842105</v>
      </c>
      <c r="M29" s="123">
        <f>RANK(L29,社会増減率,0)</f>
        <v>3</v>
      </c>
      <c r="N29" s="131">
        <f>'総数推計人口・世帯数（年計）'!N29-'外国人推計人口・世帯数（年計）'!N29</f>
        <v>113</v>
      </c>
      <c r="O29" s="132">
        <f>'総数推計人口・世帯数（年計）'!O29-'外国人推計人口・世帯数（年計）'!O29</f>
        <v>171</v>
      </c>
      <c r="P29" s="120">
        <f t="shared" si="2"/>
        <v>-58</v>
      </c>
      <c r="Q29" s="132">
        <f>RANK(P29,自然増減,0)</f>
        <v>7</v>
      </c>
      <c r="R29" s="114">
        <f t="shared" si="3"/>
        <v>-0.42397660818713445</v>
      </c>
      <c r="S29" s="133">
        <f>RANK(R29,自然増減率,0)</f>
        <v>7</v>
      </c>
      <c r="T29" s="119">
        <f t="shared" si="4"/>
        <v>-40</v>
      </c>
      <c r="U29" s="123">
        <f>RANK(T29,人口増減,0)</f>
        <v>3</v>
      </c>
      <c r="V29" s="121">
        <f t="shared" si="5"/>
        <v>-0.29239766081871343</v>
      </c>
      <c r="W29" s="123">
        <f>RANK(V29,人口増減率,0)</f>
        <v>3</v>
      </c>
      <c r="X29" s="130">
        <f t="shared" si="6"/>
        <v>13640</v>
      </c>
      <c r="Y29" s="129">
        <f t="shared" si="7"/>
        <v>1.0259364867090832</v>
      </c>
      <c r="Z29" s="134">
        <v>5195</v>
      </c>
      <c r="AA29" s="129">
        <f t="shared" si="8"/>
        <v>2.6256015399422523</v>
      </c>
      <c r="AB29" s="112"/>
      <c r="AC29" s="113" t="s">
        <v>50</v>
      </c>
    </row>
    <row r="30" spans="1:29" s="1" customFormat="1" ht="13.5">
      <c r="A30" s="113"/>
      <c r="B30" s="111" t="s">
        <v>51</v>
      </c>
      <c r="C30" s="130">
        <f>'総数推計人口・世帯数（年計）'!C30-'外国人推計人口・世帯数（年計）'!C30</f>
        <v>14643</v>
      </c>
      <c r="D30" s="123">
        <f>'総数推計人口・世帯数（年計）'!D30-'外国人推計人口・世帯数（年計）'!D30</f>
        <v>261</v>
      </c>
      <c r="E30" s="123">
        <f>'総数推計人口・世帯数（年計）'!E30-'外国人推計人口・世帯数（年計）'!E30</f>
        <v>247</v>
      </c>
      <c r="F30" s="123">
        <f>'総数推計人口・世帯数（年計）'!F30-'外国人推計人口・世帯数（年計）'!F30</f>
        <v>508</v>
      </c>
      <c r="G30" s="123">
        <f>'総数推計人口・世帯数（年計）'!G30-'外国人推計人口・世帯数（年計）'!G30</f>
        <v>279</v>
      </c>
      <c r="H30" s="123">
        <f>'総数推計人口・世帯数（年計）'!H30-'外国人推計人口・世帯数（年計）'!H30</f>
        <v>270</v>
      </c>
      <c r="I30" s="123">
        <f>'総数推計人口・世帯数（年計）'!I30-'外国人推計人口・世帯数（年計）'!I30</f>
        <v>549</v>
      </c>
      <c r="J30" s="119">
        <f t="shared" si="0"/>
        <v>-41</v>
      </c>
      <c r="K30" s="123">
        <f>RANK(J30,社会増減,0)</f>
        <v>5</v>
      </c>
      <c r="L30" s="121">
        <f t="shared" si="1"/>
        <v>-0.27999726831933347</v>
      </c>
      <c r="M30" s="123">
        <f>RANK(L30,社会増減率,0)</f>
        <v>4</v>
      </c>
      <c r="N30" s="131">
        <f>'総数推計人口・世帯数（年計）'!N30-'外国人推計人口・世帯数（年計）'!N30</f>
        <v>142</v>
      </c>
      <c r="O30" s="132">
        <f>'総数推計人口・世帯数（年計）'!O30-'外国人推計人口・世帯数（年計）'!O30</f>
        <v>191</v>
      </c>
      <c r="P30" s="120">
        <f t="shared" si="2"/>
        <v>-49</v>
      </c>
      <c r="Q30" s="132">
        <f>RANK(P30,自然増減,0)</f>
        <v>6</v>
      </c>
      <c r="R30" s="114">
        <f t="shared" si="3"/>
        <v>-0.33463088164993515</v>
      </c>
      <c r="S30" s="133">
        <f>RANK(R30,自然増減率,0)</f>
        <v>5</v>
      </c>
      <c r="T30" s="119">
        <f t="shared" si="4"/>
        <v>-90</v>
      </c>
      <c r="U30" s="123">
        <f>RANK(T30,人口増減,0)</f>
        <v>5</v>
      </c>
      <c r="V30" s="121">
        <f t="shared" si="5"/>
        <v>-0.6146281499692685</v>
      </c>
      <c r="W30" s="123">
        <f>RANK(V30,人口増減率,0)</f>
        <v>4</v>
      </c>
      <c r="X30" s="130">
        <f t="shared" si="6"/>
        <v>14553</v>
      </c>
      <c r="Y30" s="129">
        <f t="shared" si="7"/>
        <v>1.0946080418678361</v>
      </c>
      <c r="Z30" s="134">
        <v>4942</v>
      </c>
      <c r="AA30" s="129">
        <f t="shared" si="8"/>
        <v>2.944759206798867</v>
      </c>
      <c r="AB30" s="112"/>
      <c r="AC30" s="113" t="s">
        <v>51</v>
      </c>
    </row>
    <row r="31" spans="1:29" s="1" customFormat="1" ht="27" customHeight="1">
      <c r="A31" s="149" t="s">
        <v>52</v>
      </c>
      <c r="B31" s="150"/>
      <c r="C31" s="130">
        <f>'総数推計人口・世帯数（年計）'!C31-'外国人推計人口・世帯数（年計）'!C31</f>
        <v>16073</v>
      </c>
      <c r="D31" s="123">
        <f>'総数推計人口・世帯数（年計）'!D31-'外国人推計人口・世帯数（年計）'!D31</f>
        <v>583</v>
      </c>
      <c r="E31" s="123">
        <f>'総数推計人口・世帯数（年計）'!E31-'外国人推計人口・世帯数（年計）'!E31</f>
        <v>240</v>
      </c>
      <c r="F31" s="123">
        <f>'総数推計人口・世帯数（年計）'!F31-'外国人推計人口・世帯数（年計）'!F31</f>
        <v>823</v>
      </c>
      <c r="G31" s="123">
        <f>'総数推計人口・世帯数（年計）'!G31-'外国人推計人口・世帯数（年計）'!G31</f>
        <v>436</v>
      </c>
      <c r="H31" s="123">
        <f>'総数推計人口・世帯数（年計）'!H31-'外国人推計人口・世帯数（年計）'!H31</f>
        <v>281</v>
      </c>
      <c r="I31" s="123">
        <f>'総数推計人口・世帯数（年計）'!I31-'外国人推計人口・世帯数（年計）'!I31</f>
        <v>717</v>
      </c>
      <c r="J31" s="119">
        <f t="shared" si="0"/>
        <v>106</v>
      </c>
      <c r="K31" s="123"/>
      <c r="L31" s="121">
        <f t="shared" si="1"/>
        <v>0.6594910719840726</v>
      </c>
      <c r="M31" s="123"/>
      <c r="N31" s="131">
        <f>'総数推計人口・世帯数（年計）'!N31-'外国人推計人口・世帯数（年計）'!N31</f>
        <v>143</v>
      </c>
      <c r="O31" s="132">
        <f>'総数推計人口・世帯数（年計）'!O31-'外国人推計人口・世帯数（年計）'!O31</f>
        <v>198</v>
      </c>
      <c r="P31" s="120">
        <f t="shared" si="2"/>
        <v>-55</v>
      </c>
      <c r="Q31" s="132"/>
      <c r="R31" s="114">
        <f t="shared" si="3"/>
        <v>-0.34218876376532076</v>
      </c>
      <c r="S31" s="133"/>
      <c r="T31" s="119">
        <f t="shared" si="4"/>
        <v>51</v>
      </c>
      <c r="U31" s="123"/>
      <c r="V31" s="121">
        <f t="shared" si="5"/>
        <v>0.31730230821875194</v>
      </c>
      <c r="W31" s="123"/>
      <c r="X31" s="130">
        <f t="shared" si="6"/>
        <v>16124</v>
      </c>
      <c r="Y31" s="129">
        <f t="shared" si="7"/>
        <v>1.2127712545232592</v>
      </c>
      <c r="Z31" s="134">
        <v>6388</v>
      </c>
      <c r="AA31" s="129">
        <f t="shared" si="8"/>
        <v>2.5241077019411398</v>
      </c>
      <c r="AB31" s="112" t="s">
        <v>190</v>
      </c>
      <c r="AC31" s="113"/>
    </row>
    <row r="32" spans="1:29" s="1" customFormat="1" ht="13.5">
      <c r="A32" s="113"/>
      <c r="B32" s="111" t="s">
        <v>53</v>
      </c>
      <c r="C32" s="130">
        <f>'総数推計人口・世帯数（年計）'!C32-'外国人推計人口・世帯数（年計）'!C32</f>
        <v>2426</v>
      </c>
      <c r="D32" s="123">
        <f>'総数推計人口・世帯数（年計）'!D32-'外国人推計人口・世帯数（年計）'!D32</f>
        <v>52</v>
      </c>
      <c r="E32" s="123">
        <f>'総数推計人口・世帯数（年計）'!E32-'外国人推計人口・世帯数（年計）'!E32</f>
        <v>38</v>
      </c>
      <c r="F32" s="123">
        <f>'総数推計人口・世帯数（年計）'!F32-'外国人推計人口・世帯数（年計）'!F32</f>
        <v>90</v>
      </c>
      <c r="G32" s="123">
        <f>'総数推計人口・世帯数（年計）'!G32-'外国人推計人口・世帯数（年計）'!G32</f>
        <v>58</v>
      </c>
      <c r="H32" s="123">
        <f>'総数推計人口・世帯数（年計）'!H32-'外国人推計人口・世帯数（年計）'!H32</f>
        <v>48</v>
      </c>
      <c r="I32" s="123">
        <f>'総数推計人口・世帯数（年計）'!I32-'外国人推計人口・世帯数（年計）'!I32</f>
        <v>106</v>
      </c>
      <c r="J32" s="119">
        <f t="shared" si="0"/>
        <v>-16</v>
      </c>
      <c r="K32" s="123">
        <f>RANK(J32,社会増減,0)</f>
        <v>4</v>
      </c>
      <c r="L32" s="121">
        <f t="shared" si="1"/>
        <v>-0.6595218466611706</v>
      </c>
      <c r="M32" s="123">
        <f>RANK(L32,社会増減率,0)</f>
        <v>12</v>
      </c>
      <c r="N32" s="131">
        <f>'総数推計人口・世帯数（年計）'!N32-'外国人推計人口・世帯数（年計）'!N32</f>
        <v>14</v>
      </c>
      <c r="O32" s="132">
        <f>'総数推計人口・世帯数（年計）'!O32-'外国人推計人口・世帯数（年計）'!O32</f>
        <v>49</v>
      </c>
      <c r="P32" s="120">
        <f t="shared" si="2"/>
        <v>-35</v>
      </c>
      <c r="Q32" s="132">
        <f>RANK(P32,自然増減,0)</f>
        <v>5</v>
      </c>
      <c r="R32" s="114">
        <f t="shared" si="3"/>
        <v>-1.4427040395713109</v>
      </c>
      <c r="S32" s="133">
        <f>RANK(R32,自然増減率,0)</f>
        <v>21</v>
      </c>
      <c r="T32" s="119">
        <f t="shared" si="4"/>
        <v>-51</v>
      </c>
      <c r="U32" s="123">
        <f>RANK(T32,人口増減,0)</f>
        <v>4</v>
      </c>
      <c r="V32" s="121">
        <f t="shared" si="5"/>
        <v>-2.1022258862324814</v>
      </c>
      <c r="W32" s="123">
        <f>RANK(V32,人口増減率,0)</f>
        <v>18</v>
      </c>
      <c r="X32" s="130">
        <f t="shared" si="6"/>
        <v>2375</v>
      </c>
      <c r="Y32" s="129">
        <f t="shared" si="7"/>
        <v>0.17863630175469739</v>
      </c>
      <c r="Z32" s="134">
        <v>1181</v>
      </c>
      <c r="AA32" s="129">
        <f t="shared" si="8"/>
        <v>2.011007620660457</v>
      </c>
      <c r="AB32" s="112"/>
      <c r="AC32" s="113" t="s">
        <v>53</v>
      </c>
    </row>
    <row r="33" spans="1:29" s="1" customFormat="1" ht="13.5">
      <c r="A33" s="113"/>
      <c r="B33" s="111" t="s">
        <v>54</v>
      </c>
      <c r="C33" s="130">
        <f>'総数推計人口・世帯数（年計）'!C33-'外国人推計人口・世帯数（年計）'!C33</f>
        <v>13647</v>
      </c>
      <c r="D33" s="123">
        <f>'総数推計人口・世帯数（年計）'!D33-'外国人推計人口・世帯数（年計）'!D33</f>
        <v>531</v>
      </c>
      <c r="E33" s="123">
        <f>'総数推計人口・世帯数（年計）'!E33-'外国人推計人口・世帯数（年計）'!E33</f>
        <v>202</v>
      </c>
      <c r="F33" s="123">
        <f>'総数推計人口・世帯数（年計）'!F33-'外国人推計人口・世帯数（年計）'!F33</f>
        <v>733</v>
      </c>
      <c r="G33" s="123">
        <f>'総数推計人口・世帯数（年計）'!G33-'外国人推計人口・世帯数（年計）'!G33</f>
        <v>378</v>
      </c>
      <c r="H33" s="123">
        <f>'総数推計人口・世帯数（年計）'!H33-'外国人推計人口・世帯数（年計）'!H33</f>
        <v>233</v>
      </c>
      <c r="I33" s="123">
        <f>'総数推計人口・世帯数（年計）'!I33-'外国人推計人口・世帯数（年計）'!I33</f>
        <v>611</v>
      </c>
      <c r="J33" s="119">
        <f t="shared" si="0"/>
        <v>122</v>
      </c>
      <c r="K33" s="123">
        <f>RANK(J33,社会増減,0)</f>
        <v>2</v>
      </c>
      <c r="L33" s="121">
        <f t="shared" si="1"/>
        <v>0.8939693705576316</v>
      </c>
      <c r="M33" s="123">
        <f>RANK(L33,社会増減率,0)</f>
        <v>1</v>
      </c>
      <c r="N33" s="131">
        <f>'総数推計人口・世帯数（年計）'!N33-'外国人推計人口・世帯数（年計）'!N33</f>
        <v>129</v>
      </c>
      <c r="O33" s="132">
        <f>'総数推計人口・世帯数（年計）'!O33-'外国人推計人口・世帯数（年計）'!O33</f>
        <v>149</v>
      </c>
      <c r="P33" s="120">
        <f t="shared" si="2"/>
        <v>-20</v>
      </c>
      <c r="Q33" s="132">
        <f>RANK(P33,自然増減,0)</f>
        <v>4</v>
      </c>
      <c r="R33" s="114">
        <f t="shared" si="3"/>
        <v>-0.14655235582911996</v>
      </c>
      <c r="S33" s="133">
        <f>RANK(R33,自然増減率,0)</f>
        <v>4</v>
      </c>
      <c r="T33" s="119">
        <f t="shared" si="4"/>
        <v>102</v>
      </c>
      <c r="U33" s="123">
        <f>RANK(T33,人口増減,0)</f>
        <v>2</v>
      </c>
      <c r="V33" s="121">
        <f t="shared" si="5"/>
        <v>0.7474170147285117</v>
      </c>
      <c r="W33" s="123">
        <f>RANK(V33,人口増減率,0)</f>
        <v>1</v>
      </c>
      <c r="X33" s="130">
        <f t="shared" si="6"/>
        <v>13749</v>
      </c>
      <c r="Y33" s="129">
        <f t="shared" si="7"/>
        <v>1.034134952768562</v>
      </c>
      <c r="Z33" s="134">
        <v>5207</v>
      </c>
      <c r="AA33" s="129">
        <f t="shared" si="8"/>
        <v>2.640483963894757</v>
      </c>
      <c r="AB33" s="112"/>
      <c r="AC33" s="113" t="s">
        <v>54</v>
      </c>
    </row>
    <row r="34" spans="1:29" s="1" customFormat="1" ht="27" customHeight="1">
      <c r="A34" s="149" t="s">
        <v>55</v>
      </c>
      <c r="B34" s="150"/>
      <c r="C34" s="130">
        <f>'総数推計人口・世帯数（年計）'!C34-'外国人推計人口・世帯数（年計）'!C34</f>
        <v>18767</v>
      </c>
      <c r="D34" s="123">
        <f>'総数推計人口・世帯数（年計）'!D34-'外国人推計人口・世帯数（年計）'!D34</f>
        <v>338</v>
      </c>
      <c r="E34" s="123">
        <f>'総数推計人口・世帯数（年計）'!E34-'外国人推計人口・世帯数（年計）'!E34</f>
        <v>261</v>
      </c>
      <c r="F34" s="123">
        <f>'総数推計人口・世帯数（年計）'!F34-'外国人推計人口・世帯数（年計）'!F34</f>
        <v>599</v>
      </c>
      <c r="G34" s="123">
        <f>'総数推計人口・世帯数（年計）'!G34-'外国人推計人口・世帯数（年計）'!G34</f>
        <v>443</v>
      </c>
      <c r="H34" s="123">
        <f>'総数推計人口・世帯数（年計）'!H34-'外国人推計人口・世帯数（年計）'!H34</f>
        <v>309</v>
      </c>
      <c r="I34" s="123">
        <f>'総数推計人口・世帯数（年計）'!I34-'外国人推計人口・世帯数（年計）'!I34</f>
        <v>752</v>
      </c>
      <c r="J34" s="119">
        <f t="shared" si="0"/>
        <v>-153</v>
      </c>
      <c r="K34" s="123"/>
      <c r="L34" s="121">
        <f t="shared" si="1"/>
        <v>-0.8152608301806361</v>
      </c>
      <c r="M34" s="123"/>
      <c r="N34" s="131">
        <f>'総数推計人口・世帯数（年計）'!N34-'外国人推計人口・世帯数（年計）'!N34</f>
        <v>93</v>
      </c>
      <c r="O34" s="132">
        <f>'総数推計人口・世帯数（年計）'!O34-'外国人推計人口・世帯数（年計）'!O34</f>
        <v>348</v>
      </c>
      <c r="P34" s="120">
        <f t="shared" si="2"/>
        <v>-255</v>
      </c>
      <c r="Q34" s="132"/>
      <c r="R34" s="114">
        <f t="shared" si="3"/>
        <v>-1.3587680503010604</v>
      </c>
      <c r="S34" s="133"/>
      <c r="T34" s="119">
        <f t="shared" si="4"/>
        <v>-408</v>
      </c>
      <c r="U34" s="123"/>
      <c r="V34" s="121">
        <f t="shared" si="5"/>
        <v>-2.1740288804816967</v>
      </c>
      <c r="W34" s="123"/>
      <c r="X34" s="130">
        <f t="shared" si="6"/>
        <v>18359</v>
      </c>
      <c r="Y34" s="129">
        <f t="shared" si="7"/>
        <v>1.3808774163850481</v>
      </c>
      <c r="Z34" s="134">
        <v>8532</v>
      </c>
      <c r="AA34" s="129">
        <f t="shared" si="8"/>
        <v>2.1517815283638067</v>
      </c>
      <c r="AB34" s="112" t="s">
        <v>191</v>
      </c>
      <c r="AC34" s="113"/>
    </row>
    <row r="35" spans="1:29" s="1" customFormat="1" ht="13.5">
      <c r="A35" s="113"/>
      <c r="B35" s="111" t="s">
        <v>56</v>
      </c>
      <c r="C35" s="130">
        <f>'総数推計人口・世帯数（年計）'!C35-'外国人推計人口・世帯数（年計）'!C35</f>
        <v>18767</v>
      </c>
      <c r="D35" s="132">
        <f>'総数推計人口・世帯数（年計）'!D35-'外国人推計人口・世帯数（年計）'!D35</f>
        <v>338</v>
      </c>
      <c r="E35" s="132">
        <f>'総数推計人口・世帯数（年計）'!E35-'外国人推計人口・世帯数（年計）'!E35</f>
        <v>261</v>
      </c>
      <c r="F35" s="132">
        <f>'総数推計人口・世帯数（年計）'!F35-'外国人推計人口・世帯数（年計）'!F35</f>
        <v>599</v>
      </c>
      <c r="G35" s="132">
        <f>'総数推計人口・世帯数（年計）'!G35-'外国人推計人口・世帯数（年計）'!G35</f>
        <v>443</v>
      </c>
      <c r="H35" s="132">
        <f>'総数推計人口・世帯数（年計）'!H35-'外国人推計人口・世帯数（年計）'!H35</f>
        <v>309</v>
      </c>
      <c r="I35" s="132">
        <f>'総数推計人口・世帯数（年計）'!I35-'外国人推計人口・世帯数（年計）'!I35</f>
        <v>752</v>
      </c>
      <c r="J35" s="120">
        <f t="shared" si="0"/>
        <v>-153</v>
      </c>
      <c r="K35" s="123">
        <f>RANK(J35,社会増減,0)</f>
        <v>9</v>
      </c>
      <c r="L35" s="114">
        <f t="shared" si="1"/>
        <v>-0.8152608301806361</v>
      </c>
      <c r="M35" s="123">
        <f>RANK(L35,社会増減率,0)</f>
        <v>17</v>
      </c>
      <c r="N35" s="131">
        <f>'総数推計人口・世帯数（年計）'!N35-'外国人推計人口・世帯数（年計）'!N35</f>
        <v>93</v>
      </c>
      <c r="O35" s="132">
        <f>'総数推計人口・世帯数（年計）'!O35-'外国人推計人口・世帯数（年計）'!O35</f>
        <v>348</v>
      </c>
      <c r="P35" s="120">
        <f t="shared" si="2"/>
        <v>-255</v>
      </c>
      <c r="Q35" s="132">
        <f>RANK(P35,自然増減,0)</f>
        <v>11</v>
      </c>
      <c r="R35" s="114">
        <f t="shared" si="3"/>
        <v>-1.3587680503010604</v>
      </c>
      <c r="S35" s="133">
        <f>RANK(R35,自然増減率,0)</f>
        <v>20</v>
      </c>
      <c r="T35" s="119">
        <f t="shared" si="4"/>
        <v>-408</v>
      </c>
      <c r="U35" s="123">
        <f>RANK(T35,人口増減,0)</f>
        <v>10</v>
      </c>
      <c r="V35" s="121">
        <f t="shared" si="5"/>
        <v>-2.1740288804816967</v>
      </c>
      <c r="W35" s="123">
        <f>RANK(V35,人口増減率,0)</f>
        <v>20</v>
      </c>
      <c r="X35" s="130">
        <f t="shared" si="6"/>
        <v>18359</v>
      </c>
      <c r="Y35" s="129">
        <f t="shared" si="7"/>
        <v>1.3808774163850481</v>
      </c>
      <c r="Z35" s="135">
        <v>8532</v>
      </c>
      <c r="AA35" s="129">
        <f t="shared" si="8"/>
        <v>2.1517815283638067</v>
      </c>
      <c r="AB35" s="112"/>
      <c r="AC35" s="113" t="s">
        <v>56</v>
      </c>
    </row>
    <row r="36" spans="1:29" s="2" customFormat="1" ht="3.75" customHeight="1">
      <c r="A36" s="115"/>
      <c r="B36" s="116"/>
      <c r="C36" s="136"/>
      <c r="D36" s="137"/>
      <c r="E36" s="137"/>
      <c r="F36" s="137"/>
      <c r="G36" s="137"/>
      <c r="H36" s="137"/>
      <c r="I36" s="137"/>
      <c r="J36" s="138"/>
      <c r="K36" s="137"/>
      <c r="L36" s="139"/>
      <c r="M36" s="137"/>
      <c r="N36" s="140"/>
      <c r="O36" s="137"/>
      <c r="P36" s="138"/>
      <c r="Q36" s="137"/>
      <c r="R36" s="139"/>
      <c r="S36" s="141"/>
      <c r="T36" s="138"/>
      <c r="U36" s="137"/>
      <c r="V36" s="139"/>
      <c r="W36" s="137"/>
      <c r="X36" s="136"/>
      <c r="Y36" s="142"/>
      <c r="Z36" s="143"/>
      <c r="AA36" s="142"/>
      <c r="AB36" s="117"/>
      <c r="AC36" s="118"/>
    </row>
    <row r="38" ht="13.5">
      <c r="B38" s="7" t="s">
        <v>202</v>
      </c>
    </row>
  </sheetData>
  <sheetProtection/>
  <mergeCells count="16">
    <mergeCell ref="E1:G1"/>
    <mergeCell ref="A5:B7"/>
    <mergeCell ref="D5:M5"/>
    <mergeCell ref="N5:S5"/>
    <mergeCell ref="AB5:AC7"/>
    <mergeCell ref="D6:F6"/>
    <mergeCell ref="G6:I6"/>
    <mergeCell ref="N6:N7"/>
    <mergeCell ref="O6:O7"/>
    <mergeCell ref="A34:B34"/>
    <mergeCell ref="A8:B8"/>
    <mergeCell ref="A9:B9"/>
    <mergeCell ref="A10:B10"/>
    <mergeCell ref="A24:B24"/>
    <mergeCell ref="A27:B27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C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6" customWidth="1"/>
    <col min="2" max="2" width="10.50390625" style="6" customWidth="1"/>
    <col min="3" max="3" width="10.00390625" style="6" customWidth="1"/>
    <col min="4" max="9" width="6.875" style="6" customWidth="1"/>
    <col min="10" max="10" width="8.75390625" style="6" customWidth="1"/>
    <col min="11" max="11" width="4.625" style="6" customWidth="1"/>
    <col min="12" max="12" width="7.50390625" style="6" customWidth="1"/>
    <col min="13" max="13" width="4.625" style="6" customWidth="1"/>
    <col min="14" max="15" width="6.875" style="6" customWidth="1"/>
    <col min="16" max="16" width="7.50390625" style="6" customWidth="1"/>
    <col min="17" max="17" width="4.625" style="6" customWidth="1"/>
    <col min="18" max="18" width="6.875" style="6" customWidth="1"/>
    <col min="19" max="19" width="4.625" style="6" customWidth="1"/>
    <col min="20" max="20" width="8.75390625" style="6" customWidth="1"/>
    <col min="21" max="21" width="4.625" style="6" customWidth="1"/>
    <col min="22" max="22" width="7.50390625" style="6" customWidth="1"/>
    <col min="23" max="23" width="4.625" style="6" customWidth="1"/>
    <col min="24" max="24" width="10.00390625" style="6" customWidth="1"/>
    <col min="25" max="26" width="8.125" style="6" hidden="1" customWidth="1"/>
    <col min="27" max="27" width="6.25390625" style="6" hidden="1" customWidth="1"/>
    <col min="28" max="28" width="1.875" style="6" customWidth="1"/>
    <col min="29" max="29" width="9.375" style="6" customWidth="1"/>
    <col min="30" max="16384" width="9.00390625" style="89" customWidth="1"/>
  </cols>
  <sheetData>
    <row r="1" spans="2:7" ht="17.25">
      <c r="B1" s="88" t="s">
        <v>174</v>
      </c>
      <c r="E1" s="151" t="s">
        <v>195</v>
      </c>
      <c r="F1" s="151"/>
      <c r="G1" s="151"/>
    </row>
    <row r="2" ht="17.25">
      <c r="B2" s="88"/>
    </row>
    <row r="3" spans="2:29" ht="14.25">
      <c r="B3" s="90" t="s">
        <v>193</v>
      </c>
      <c r="AC3" s="144" t="s">
        <v>175</v>
      </c>
    </row>
    <row r="4" ht="5.25" customHeight="1">
      <c r="B4" s="90"/>
    </row>
    <row r="5" spans="1:29" ht="13.5">
      <c r="A5" s="154" t="s">
        <v>8</v>
      </c>
      <c r="B5" s="155"/>
      <c r="C5" s="91" t="s">
        <v>176</v>
      </c>
      <c r="D5" s="160" t="s">
        <v>9</v>
      </c>
      <c r="E5" s="161"/>
      <c r="F5" s="161"/>
      <c r="G5" s="161"/>
      <c r="H5" s="161"/>
      <c r="I5" s="161"/>
      <c r="J5" s="161"/>
      <c r="K5" s="161"/>
      <c r="L5" s="161"/>
      <c r="M5" s="162"/>
      <c r="N5" s="160" t="s">
        <v>10</v>
      </c>
      <c r="O5" s="163"/>
      <c r="P5" s="163"/>
      <c r="Q5" s="163"/>
      <c r="R5" s="163"/>
      <c r="S5" s="164"/>
      <c r="T5" s="92" t="s">
        <v>11</v>
      </c>
      <c r="U5" s="93"/>
      <c r="V5" s="92" t="s">
        <v>11</v>
      </c>
      <c r="W5" s="93"/>
      <c r="X5" s="94" t="s">
        <v>176</v>
      </c>
      <c r="Y5" s="94" t="s">
        <v>12</v>
      </c>
      <c r="Z5" s="95" t="str">
        <f>X7</f>
        <v>H31.1.1</v>
      </c>
      <c r="AA5" s="96" t="s">
        <v>177</v>
      </c>
      <c r="AB5" s="165" t="s">
        <v>8</v>
      </c>
      <c r="AC5" s="154"/>
    </row>
    <row r="6" spans="1:29" ht="13.5">
      <c r="A6" s="156"/>
      <c r="B6" s="157"/>
      <c r="C6" s="97" t="s">
        <v>178</v>
      </c>
      <c r="D6" s="160" t="s">
        <v>13</v>
      </c>
      <c r="E6" s="161"/>
      <c r="F6" s="162"/>
      <c r="G6" s="160" t="s">
        <v>14</v>
      </c>
      <c r="H6" s="161"/>
      <c r="I6" s="162"/>
      <c r="J6" s="92" t="s">
        <v>15</v>
      </c>
      <c r="K6" s="93"/>
      <c r="L6" s="92" t="s">
        <v>15</v>
      </c>
      <c r="M6" s="93"/>
      <c r="N6" s="168" t="s">
        <v>16</v>
      </c>
      <c r="O6" s="168" t="s">
        <v>17</v>
      </c>
      <c r="P6" s="92" t="s">
        <v>18</v>
      </c>
      <c r="Q6" s="93"/>
      <c r="R6" s="92" t="s">
        <v>18</v>
      </c>
      <c r="S6" s="93"/>
      <c r="T6" s="98"/>
      <c r="U6" s="99"/>
      <c r="V6" s="98"/>
      <c r="W6" s="99"/>
      <c r="X6" s="100" t="s">
        <v>178</v>
      </c>
      <c r="Y6" s="100" t="s">
        <v>19</v>
      </c>
      <c r="Z6" s="101" t="s">
        <v>180</v>
      </c>
      <c r="AA6" s="101" t="s">
        <v>181</v>
      </c>
      <c r="AB6" s="166"/>
      <c r="AC6" s="156"/>
    </row>
    <row r="7" spans="1:29" ht="13.5">
      <c r="A7" s="158"/>
      <c r="B7" s="159"/>
      <c r="C7" s="102" t="s">
        <v>182</v>
      </c>
      <c r="D7" s="103" t="s">
        <v>20</v>
      </c>
      <c r="E7" s="103" t="s">
        <v>21</v>
      </c>
      <c r="F7" s="103" t="s">
        <v>22</v>
      </c>
      <c r="G7" s="103" t="s">
        <v>20</v>
      </c>
      <c r="H7" s="103" t="s">
        <v>21</v>
      </c>
      <c r="I7" s="103" t="s">
        <v>23</v>
      </c>
      <c r="J7" s="104" t="s">
        <v>24</v>
      </c>
      <c r="K7" s="105" t="s">
        <v>25</v>
      </c>
      <c r="L7" s="104" t="s">
        <v>26</v>
      </c>
      <c r="M7" s="105" t="s">
        <v>25</v>
      </c>
      <c r="N7" s="169"/>
      <c r="O7" s="169"/>
      <c r="P7" s="104" t="s">
        <v>24</v>
      </c>
      <c r="Q7" s="105" t="s">
        <v>25</v>
      </c>
      <c r="R7" s="104" t="s">
        <v>26</v>
      </c>
      <c r="S7" s="105" t="s">
        <v>25</v>
      </c>
      <c r="T7" s="104" t="s">
        <v>24</v>
      </c>
      <c r="U7" s="105" t="s">
        <v>25</v>
      </c>
      <c r="V7" s="104" t="s">
        <v>27</v>
      </c>
      <c r="W7" s="105" t="s">
        <v>25</v>
      </c>
      <c r="X7" s="107" t="s">
        <v>194</v>
      </c>
      <c r="Y7" s="108" t="s">
        <v>183</v>
      </c>
      <c r="Z7" s="106" t="s">
        <v>28</v>
      </c>
      <c r="AA7" s="106" t="s">
        <v>184</v>
      </c>
      <c r="AB7" s="167"/>
      <c r="AC7" s="158"/>
    </row>
    <row r="8" spans="1:29" s="1" customFormat="1" ht="13.5">
      <c r="A8" s="152" t="s">
        <v>29</v>
      </c>
      <c r="B8" s="153"/>
      <c r="C8" s="122">
        <v>7813</v>
      </c>
      <c r="D8" s="123">
        <v>471</v>
      </c>
      <c r="E8" s="123">
        <v>4239</v>
      </c>
      <c r="F8" s="123">
        <v>4710</v>
      </c>
      <c r="G8" s="123">
        <v>484</v>
      </c>
      <c r="H8" s="123">
        <v>3895</v>
      </c>
      <c r="I8" s="123">
        <v>4379</v>
      </c>
      <c r="J8" s="119">
        <f>F8-I8</f>
        <v>331</v>
      </c>
      <c r="K8" s="123"/>
      <c r="L8" s="121">
        <f>J8/C8*100</f>
        <v>4.236528862152822</v>
      </c>
      <c r="M8" s="123"/>
      <c r="N8" s="124">
        <v>24</v>
      </c>
      <c r="O8" s="125">
        <v>23</v>
      </c>
      <c r="P8" s="126">
        <f>N8-O8</f>
        <v>1</v>
      </c>
      <c r="Q8" s="125"/>
      <c r="R8" s="127">
        <f>P8/C8*100</f>
        <v>0.012799180852425445</v>
      </c>
      <c r="S8" s="128"/>
      <c r="T8" s="119">
        <f>J8+P8</f>
        <v>332</v>
      </c>
      <c r="U8" s="123"/>
      <c r="V8" s="121">
        <f>T8/C8*100</f>
        <v>4.249328043005248</v>
      </c>
      <c r="W8" s="123"/>
      <c r="X8" s="122">
        <f>C8+T8</f>
        <v>8145</v>
      </c>
      <c r="Y8" s="129">
        <f>X8/$X$8*100</f>
        <v>100</v>
      </c>
      <c r="Z8" s="123">
        <v>561220</v>
      </c>
      <c r="AA8" s="129">
        <f>X8/Z8</f>
        <v>0.014513025195110652</v>
      </c>
      <c r="AB8" s="109" t="s">
        <v>185</v>
      </c>
      <c r="AC8" s="110"/>
    </row>
    <row r="9" spans="1:29" s="1" customFormat="1" ht="13.5">
      <c r="A9" s="149" t="s">
        <v>30</v>
      </c>
      <c r="B9" s="150"/>
      <c r="C9" s="130">
        <v>7208</v>
      </c>
      <c r="D9" s="123">
        <v>446</v>
      </c>
      <c r="E9" s="123">
        <v>3909</v>
      </c>
      <c r="F9" s="123">
        <v>4355</v>
      </c>
      <c r="G9" s="123">
        <v>452</v>
      </c>
      <c r="H9" s="123">
        <v>3617</v>
      </c>
      <c r="I9" s="123">
        <v>4069</v>
      </c>
      <c r="J9" s="119">
        <f aca="true" t="shared" si="0" ref="J9:J35">F9-I9</f>
        <v>286</v>
      </c>
      <c r="K9" s="123"/>
      <c r="L9" s="121">
        <f aca="true" t="shared" si="1" ref="L9:L35">J9/C9*100</f>
        <v>3.967813540510544</v>
      </c>
      <c r="M9" s="123"/>
      <c r="N9" s="131">
        <v>22</v>
      </c>
      <c r="O9" s="132">
        <v>22</v>
      </c>
      <c r="P9" s="120">
        <f aca="true" t="shared" si="2" ref="P9:P35">N9-O9</f>
        <v>0</v>
      </c>
      <c r="Q9" s="132"/>
      <c r="R9" s="114">
        <f aca="true" t="shared" si="3" ref="R9:R35">P9/C9*100</f>
        <v>0</v>
      </c>
      <c r="S9" s="133"/>
      <c r="T9" s="119">
        <f aca="true" t="shared" si="4" ref="T9:T35">J9+P9</f>
        <v>286</v>
      </c>
      <c r="U9" s="123"/>
      <c r="V9" s="121">
        <f aca="true" t="shared" si="5" ref="V9:V35">T9/C9*100</f>
        <v>3.967813540510544</v>
      </c>
      <c r="W9" s="132"/>
      <c r="X9" s="130">
        <f aca="true" t="shared" si="6" ref="X9:X35">C9+T9</f>
        <v>7494</v>
      </c>
      <c r="Y9" s="129">
        <f aca="true" t="shared" si="7" ref="Y9:Y35">X9/$X$8*100</f>
        <v>92.00736648250461</v>
      </c>
      <c r="Z9" s="123">
        <v>505619</v>
      </c>
      <c r="AA9" s="129">
        <f aca="true" t="shared" si="8" ref="AA9:AA35">X9/Z9</f>
        <v>0.014821436694428017</v>
      </c>
      <c r="AB9" s="112" t="s">
        <v>186</v>
      </c>
      <c r="AC9" s="113"/>
    </row>
    <row r="10" spans="1:29" s="1" customFormat="1" ht="13.5">
      <c r="A10" s="149" t="s">
        <v>31</v>
      </c>
      <c r="B10" s="150"/>
      <c r="C10" s="130">
        <v>605</v>
      </c>
      <c r="D10" s="123">
        <v>25</v>
      </c>
      <c r="E10" s="123">
        <v>330</v>
      </c>
      <c r="F10" s="123">
        <v>355</v>
      </c>
      <c r="G10" s="123">
        <v>32</v>
      </c>
      <c r="H10" s="123">
        <v>278</v>
      </c>
      <c r="I10" s="123">
        <v>310</v>
      </c>
      <c r="J10" s="119">
        <f t="shared" si="0"/>
        <v>45</v>
      </c>
      <c r="K10" s="123"/>
      <c r="L10" s="121">
        <f t="shared" si="1"/>
        <v>7.43801652892562</v>
      </c>
      <c r="M10" s="123"/>
      <c r="N10" s="131">
        <v>2</v>
      </c>
      <c r="O10" s="132">
        <v>1</v>
      </c>
      <c r="P10" s="120">
        <f t="shared" si="2"/>
        <v>1</v>
      </c>
      <c r="Q10" s="132"/>
      <c r="R10" s="114">
        <f t="shared" si="3"/>
        <v>0.1652892561983471</v>
      </c>
      <c r="S10" s="133"/>
      <c r="T10" s="119">
        <f t="shared" si="4"/>
        <v>46</v>
      </c>
      <c r="U10" s="123"/>
      <c r="V10" s="121">
        <f t="shared" si="5"/>
        <v>7.6033057851239665</v>
      </c>
      <c r="W10" s="123"/>
      <c r="X10" s="130">
        <f t="shared" si="6"/>
        <v>651</v>
      </c>
      <c r="Y10" s="129">
        <f t="shared" si="7"/>
        <v>7.9926335174953955</v>
      </c>
      <c r="Z10" s="123">
        <v>55601</v>
      </c>
      <c r="AA10" s="129">
        <f t="shared" si="8"/>
        <v>0.011708422510386503</v>
      </c>
      <c r="AB10" s="112" t="s">
        <v>187</v>
      </c>
      <c r="AC10" s="113"/>
    </row>
    <row r="11" spans="1:29" s="1" customFormat="1" ht="27" customHeight="1">
      <c r="A11" s="113"/>
      <c r="B11" s="111" t="s">
        <v>32</v>
      </c>
      <c r="C11" s="130">
        <v>2532</v>
      </c>
      <c r="D11" s="123">
        <v>94</v>
      </c>
      <c r="E11" s="123">
        <v>1403</v>
      </c>
      <c r="F11" s="123">
        <v>1497</v>
      </c>
      <c r="G11" s="123">
        <v>84</v>
      </c>
      <c r="H11" s="123">
        <v>1718</v>
      </c>
      <c r="I11" s="123">
        <v>1802</v>
      </c>
      <c r="J11" s="119">
        <f t="shared" si="0"/>
        <v>-305</v>
      </c>
      <c r="K11" s="123">
        <f aca="true" t="shared" si="9" ref="K11:K23">RANK(J11,社会増減,0)</f>
        <v>21</v>
      </c>
      <c r="L11" s="121">
        <f t="shared" si="1"/>
        <v>-12.045813586097946</v>
      </c>
      <c r="M11" s="123">
        <f aca="true" t="shared" si="10" ref="M11:M23">RANK(L11,社会増減率,0)</f>
        <v>21</v>
      </c>
      <c r="N11" s="131">
        <v>15</v>
      </c>
      <c r="O11" s="132">
        <v>10</v>
      </c>
      <c r="P11" s="120">
        <f t="shared" si="2"/>
        <v>5</v>
      </c>
      <c r="Q11" s="132">
        <f aca="true" t="shared" si="11" ref="Q11:Q23">RANK(P11,自然増減,0)</f>
        <v>1</v>
      </c>
      <c r="R11" s="114">
        <f t="shared" si="3"/>
        <v>0.1974723538704581</v>
      </c>
      <c r="S11" s="133">
        <f aca="true" t="shared" si="12" ref="S11:S23">RANK(R11,自然増減率,0)</f>
        <v>2</v>
      </c>
      <c r="T11" s="119">
        <f t="shared" si="4"/>
        <v>-300</v>
      </c>
      <c r="U11" s="123">
        <f aca="true" t="shared" si="13" ref="U11:U23">RANK(T11,人口増減,0)</f>
        <v>21</v>
      </c>
      <c r="V11" s="121">
        <f t="shared" si="5"/>
        <v>-11.848341232227488</v>
      </c>
      <c r="W11" s="123">
        <f aca="true" t="shared" si="14" ref="W11:W23">RANK(V11,人口増減率,0)</f>
        <v>21</v>
      </c>
      <c r="X11" s="130">
        <f t="shared" si="6"/>
        <v>2232</v>
      </c>
      <c r="Y11" s="129">
        <f t="shared" si="7"/>
        <v>27.40331491712707</v>
      </c>
      <c r="Z11" s="134">
        <v>187459</v>
      </c>
      <c r="AA11" s="129">
        <f t="shared" si="8"/>
        <v>0.011906603577315574</v>
      </c>
      <c r="AB11" s="112"/>
      <c r="AC11" s="113" t="s">
        <v>32</v>
      </c>
    </row>
    <row r="12" spans="1:29" s="1" customFormat="1" ht="13.5">
      <c r="A12" s="113"/>
      <c r="B12" s="111" t="s">
        <v>33</v>
      </c>
      <c r="C12" s="130">
        <v>1580</v>
      </c>
      <c r="D12" s="123">
        <v>35</v>
      </c>
      <c r="E12" s="123">
        <v>565</v>
      </c>
      <c r="F12" s="123">
        <v>600</v>
      </c>
      <c r="G12" s="123">
        <v>24</v>
      </c>
      <c r="H12" s="123">
        <v>454</v>
      </c>
      <c r="I12" s="123">
        <v>478</v>
      </c>
      <c r="J12" s="119">
        <f t="shared" si="0"/>
        <v>122</v>
      </c>
      <c r="K12" s="123">
        <f t="shared" si="9"/>
        <v>2</v>
      </c>
      <c r="L12" s="121">
        <f t="shared" si="1"/>
        <v>7.721518987341772</v>
      </c>
      <c r="M12" s="123">
        <f t="shared" si="10"/>
        <v>13</v>
      </c>
      <c r="N12" s="131">
        <v>7</v>
      </c>
      <c r="O12" s="132">
        <v>7</v>
      </c>
      <c r="P12" s="120">
        <f t="shared" si="2"/>
        <v>0</v>
      </c>
      <c r="Q12" s="132">
        <f t="shared" si="11"/>
        <v>3</v>
      </c>
      <c r="R12" s="114">
        <f t="shared" si="3"/>
        <v>0</v>
      </c>
      <c r="S12" s="133">
        <f t="shared" si="12"/>
        <v>3</v>
      </c>
      <c r="T12" s="119">
        <f t="shared" si="4"/>
        <v>122</v>
      </c>
      <c r="U12" s="123">
        <f t="shared" si="13"/>
        <v>2</v>
      </c>
      <c r="V12" s="121">
        <f t="shared" si="5"/>
        <v>7.721518987341772</v>
      </c>
      <c r="W12" s="123">
        <f t="shared" si="14"/>
        <v>13</v>
      </c>
      <c r="X12" s="130">
        <f t="shared" si="6"/>
        <v>1702</v>
      </c>
      <c r="Y12" s="129">
        <f t="shared" si="7"/>
        <v>20.896255371393494</v>
      </c>
      <c r="Z12" s="134">
        <v>105490</v>
      </c>
      <c r="AA12" s="129">
        <f t="shared" si="8"/>
        <v>0.016134230732770878</v>
      </c>
      <c r="AB12" s="112"/>
      <c r="AC12" s="113" t="s">
        <v>33</v>
      </c>
    </row>
    <row r="13" spans="1:29" s="1" customFormat="1" ht="13.5">
      <c r="A13" s="113"/>
      <c r="B13" s="111" t="s">
        <v>34</v>
      </c>
      <c r="C13" s="130">
        <v>313</v>
      </c>
      <c r="D13" s="123">
        <v>63</v>
      </c>
      <c r="E13" s="123">
        <v>118</v>
      </c>
      <c r="F13" s="123">
        <v>181</v>
      </c>
      <c r="G13" s="123">
        <v>42</v>
      </c>
      <c r="H13" s="123">
        <v>103</v>
      </c>
      <c r="I13" s="123">
        <v>145</v>
      </c>
      <c r="J13" s="119">
        <f t="shared" si="0"/>
        <v>36</v>
      </c>
      <c r="K13" s="123">
        <f t="shared" si="9"/>
        <v>5</v>
      </c>
      <c r="L13" s="121">
        <f t="shared" si="1"/>
        <v>11.501597444089457</v>
      </c>
      <c r="M13" s="123">
        <f t="shared" si="10"/>
        <v>9</v>
      </c>
      <c r="N13" s="131">
        <v>0</v>
      </c>
      <c r="O13" s="132">
        <v>0</v>
      </c>
      <c r="P13" s="120">
        <f t="shared" si="2"/>
        <v>0</v>
      </c>
      <c r="Q13" s="132">
        <f t="shared" si="11"/>
        <v>3</v>
      </c>
      <c r="R13" s="114">
        <f t="shared" si="3"/>
        <v>0</v>
      </c>
      <c r="S13" s="133">
        <f t="shared" si="12"/>
        <v>3</v>
      </c>
      <c r="T13" s="119">
        <f t="shared" si="4"/>
        <v>36</v>
      </c>
      <c r="U13" s="123">
        <f t="shared" si="13"/>
        <v>5</v>
      </c>
      <c r="V13" s="121">
        <f t="shared" si="5"/>
        <v>11.501597444089457</v>
      </c>
      <c r="W13" s="123">
        <f t="shared" si="14"/>
        <v>9</v>
      </c>
      <c r="X13" s="130">
        <f t="shared" si="6"/>
        <v>349</v>
      </c>
      <c r="Y13" s="129">
        <f t="shared" si="7"/>
        <v>4.284837323511357</v>
      </c>
      <c r="Z13" s="134">
        <v>17292</v>
      </c>
      <c r="AA13" s="129">
        <f t="shared" si="8"/>
        <v>0.020182743465186212</v>
      </c>
      <c r="AB13" s="112"/>
      <c r="AC13" s="113" t="s">
        <v>34</v>
      </c>
    </row>
    <row r="14" spans="1:29" s="1" customFormat="1" ht="13.5">
      <c r="A14" s="113"/>
      <c r="B14" s="111" t="s">
        <v>35</v>
      </c>
      <c r="C14" s="130">
        <v>760</v>
      </c>
      <c r="D14" s="123">
        <v>60</v>
      </c>
      <c r="E14" s="123">
        <v>829</v>
      </c>
      <c r="F14" s="123">
        <v>889</v>
      </c>
      <c r="G14" s="123">
        <v>130</v>
      </c>
      <c r="H14" s="123">
        <v>608</v>
      </c>
      <c r="I14" s="123">
        <v>738</v>
      </c>
      <c r="J14" s="119">
        <f t="shared" si="0"/>
        <v>151</v>
      </c>
      <c r="K14" s="123">
        <f t="shared" si="9"/>
        <v>1</v>
      </c>
      <c r="L14" s="121">
        <f t="shared" si="1"/>
        <v>19.86842105263158</v>
      </c>
      <c r="M14" s="123">
        <f t="shared" si="10"/>
        <v>6</v>
      </c>
      <c r="N14" s="131">
        <v>0</v>
      </c>
      <c r="O14" s="132">
        <v>1</v>
      </c>
      <c r="P14" s="120">
        <f t="shared" si="2"/>
        <v>-1</v>
      </c>
      <c r="Q14" s="132">
        <f t="shared" si="11"/>
        <v>18</v>
      </c>
      <c r="R14" s="114">
        <f t="shared" si="3"/>
        <v>-0.13157894736842105</v>
      </c>
      <c r="S14" s="133">
        <f t="shared" si="12"/>
        <v>18</v>
      </c>
      <c r="T14" s="119">
        <f t="shared" si="4"/>
        <v>150</v>
      </c>
      <c r="U14" s="123">
        <f t="shared" si="13"/>
        <v>1</v>
      </c>
      <c r="V14" s="121">
        <f t="shared" si="5"/>
        <v>19.736842105263158</v>
      </c>
      <c r="W14" s="123">
        <f t="shared" si="14"/>
        <v>6</v>
      </c>
      <c r="X14" s="130">
        <f t="shared" si="6"/>
        <v>910</v>
      </c>
      <c r="Y14" s="129">
        <f t="shared" si="7"/>
        <v>11.172498465316146</v>
      </c>
      <c r="Z14" s="134">
        <v>52594</v>
      </c>
      <c r="AA14" s="129">
        <f t="shared" si="8"/>
        <v>0.0173023538806708</v>
      </c>
      <c r="AB14" s="112"/>
      <c r="AC14" s="113" t="s">
        <v>35</v>
      </c>
    </row>
    <row r="15" spans="1:29" s="1" customFormat="1" ht="13.5">
      <c r="A15" s="113"/>
      <c r="B15" s="111" t="s">
        <v>36</v>
      </c>
      <c r="C15" s="130">
        <v>331</v>
      </c>
      <c r="D15" s="123">
        <v>18</v>
      </c>
      <c r="E15" s="123">
        <v>93</v>
      </c>
      <c r="F15" s="123">
        <v>111</v>
      </c>
      <c r="G15" s="123">
        <v>17</v>
      </c>
      <c r="H15" s="123">
        <v>73</v>
      </c>
      <c r="I15" s="123">
        <v>90</v>
      </c>
      <c r="J15" s="119">
        <f t="shared" si="0"/>
        <v>21</v>
      </c>
      <c r="K15" s="123">
        <f t="shared" si="9"/>
        <v>8</v>
      </c>
      <c r="L15" s="121">
        <f t="shared" si="1"/>
        <v>6.3444108761329305</v>
      </c>
      <c r="M15" s="123">
        <f t="shared" si="10"/>
        <v>14</v>
      </c>
      <c r="N15" s="131">
        <v>0</v>
      </c>
      <c r="O15" s="132">
        <v>2</v>
      </c>
      <c r="P15" s="120">
        <f t="shared" si="2"/>
        <v>-2</v>
      </c>
      <c r="Q15" s="132">
        <f t="shared" si="11"/>
        <v>21</v>
      </c>
      <c r="R15" s="114">
        <f t="shared" si="3"/>
        <v>-0.6042296072507553</v>
      </c>
      <c r="S15" s="133">
        <f t="shared" si="12"/>
        <v>21</v>
      </c>
      <c r="T15" s="119">
        <f t="shared" si="4"/>
        <v>19</v>
      </c>
      <c r="U15" s="123">
        <f t="shared" si="13"/>
        <v>9</v>
      </c>
      <c r="V15" s="121">
        <f t="shared" si="5"/>
        <v>5.740181268882175</v>
      </c>
      <c r="W15" s="123">
        <f t="shared" si="14"/>
        <v>14</v>
      </c>
      <c r="X15" s="130">
        <f t="shared" si="6"/>
        <v>350</v>
      </c>
      <c r="Y15" s="129">
        <f t="shared" si="7"/>
        <v>4.297114794352364</v>
      </c>
      <c r="Z15" s="134">
        <v>38076</v>
      </c>
      <c r="AA15" s="129">
        <f t="shared" si="8"/>
        <v>0.009192142031726021</v>
      </c>
      <c r="AB15" s="112"/>
      <c r="AC15" s="113" t="s">
        <v>36</v>
      </c>
    </row>
    <row r="16" spans="1:29" s="1" customFormat="1" ht="13.5">
      <c r="A16" s="113"/>
      <c r="B16" s="111" t="s">
        <v>37</v>
      </c>
      <c r="C16" s="130">
        <v>129</v>
      </c>
      <c r="D16" s="123">
        <v>10</v>
      </c>
      <c r="E16" s="123">
        <v>60</v>
      </c>
      <c r="F16" s="123">
        <v>70</v>
      </c>
      <c r="G16" s="123">
        <v>4</v>
      </c>
      <c r="H16" s="123">
        <v>59</v>
      </c>
      <c r="I16" s="123">
        <v>63</v>
      </c>
      <c r="J16" s="119">
        <f t="shared" si="0"/>
        <v>7</v>
      </c>
      <c r="K16" s="123">
        <f t="shared" si="9"/>
        <v>15</v>
      </c>
      <c r="L16" s="121">
        <f t="shared" si="1"/>
        <v>5.426356589147287</v>
      </c>
      <c r="M16" s="123">
        <f t="shared" si="10"/>
        <v>15</v>
      </c>
      <c r="N16" s="131">
        <v>0</v>
      </c>
      <c r="O16" s="132">
        <v>0</v>
      </c>
      <c r="P16" s="120">
        <f t="shared" si="2"/>
        <v>0</v>
      </c>
      <c r="Q16" s="132">
        <f t="shared" si="11"/>
        <v>3</v>
      </c>
      <c r="R16" s="114">
        <f t="shared" si="3"/>
        <v>0</v>
      </c>
      <c r="S16" s="133">
        <f t="shared" si="12"/>
        <v>3</v>
      </c>
      <c r="T16" s="119">
        <f t="shared" si="4"/>
        <v>7</v>
      </c>
      <c r="U16" s="123">
        <f t="shared" si="13"/>
        <v>14</v>
      </c>
      <c r="V16" s="121">
        <f t="shared" si="5"/>
        <v>5.426356589147287</v>
      </c>
      <c r="W16" s="123">
        <f t="shared" si="14"/>
        <v>15</v>
      </c>
      <c r="X16" s="130">
        <f t="shared" si="6"/>
        <v>136</v>
      </c>
      <c r="Y16" s="129">
        <f t="shared" si="7"/>
        <v>1.6697360343769185</v>
      </c>
      <c r="Z16" s="134">
        <v>12155</v>
      </c>
      <c r="AA16" s="129">
        <f t="shared" si="8"/>
        <v>0.011188811188811189</v>
      </c>
      <c r="AB16" s="112"/>
      <c r="AC16" s="113" t="s">
        <v>37</v>
      </c>
    </row>
    <row r="17" spans="1:29" s="1" customFormat="1" ht="13.5">
      <c r="A17" s="113"/>
      <c r="B17" s="111" t="s">
        <v>38</v>
      </c>
      <c r="C17" s="130">
        <v>146</v>
      </c>
      <c r="D17" s="123">
        <v>11</v>
      </c>
      <c r="E17" s="123">
        <v>73</v>
      </c>
      <c r="F17" s="123">
        <v>84</v>
      </c>
      <c r="G17" s="123">
        <v>3</v>
      </c>
      <c r="H17" s="123">
        <v>59</v>
      </c>
      <c r="I17" s="123">
        <v>62</v>
      </c>
      <c r="J17" s="119">
        <f t="shared" si="0"/>
        <v>22</v>
      </c>
      <c r="K17" s="123">
        <f t="shared" si="9"/>
        <v>7</v>
      </c>
      <c r="L17" s="121">
        <f t="shared" si="1"/>
        <v>15.068493150684931</v>
      </c>
      <c r="M17" s="123">
        <f t="shared" si="10"/>
        <v>8</v>
      </c>
      <c r="N17" s="131">
        <v>0</v>
      </c>
      <c r="O17" s="132">
        <v>0</v>
      </c>
      <c r="P17" s="120">
        <f t="shared" si="2"/>
        <v>0</v>
      </c>
      <c r="Q17" s="132">
        <f t="shared" si="11"/>
        <v>3</v>
      </c>
      <c r="R17" s="114">
        <f t="shared" si="3"/>
        <v>0</v>
      </c>
      <c r="S17" s="133">
        <f t="shared" si="12"/>
        <v>3</v>
      </c>
      <c r="T17" s="119">
        <f t="shared" si="4"/>
        <v>22</v>
      </c>
      <c r="U17" s="123">
        <f t="shared" si="13"/>
        <v>7</v>
      </c>
      <c r="V17" s="121">
        <f t="shared" si="5"/>
        <v>15.068493150684931</v>
      </c>
      <c r="W17" s="123">
        <f t="shared" si="14"/>
        <v>8</v>
      </c>
      <c r="X17" s="130">
        <f t="shared" si="6"/>
        <v>168</v>
      </c>
      <c r="Y17" s="129">
        <f t="shared" si="7"/>
        <v>2.0626151012891345</v>
      </c>
      <c r="Z17" s="134">
        <v>8997</v>
      </c>
      <c r="AA17" s="129">
        <f t="shared" si="8"/>
        <v>0.018672890963654553</v>
      </c>
      <c r="AB17" s="112"/>
      <c r="AC17" s="113" t="s">
        <v>38</v>
      </c>
    </row>
    <row r="18" spans="1:29" s="1" customFormat="1" ht="13.5">
      <c r="A18" s="113"/>
      <c r="B18" s="111" t="s">
        <v>39</v>
      </c>
      <c r="C18" s="130">
        <v>195</v>
      </c>
      <c r="D18" s="123">
        <v>0</v>
      </c>
      <c r="E18" s="123">
        <v>80</v>
      </c>
      <c r="F18" s="123">
        <v>80</v>
      </c>
      <c r="G18" s="123">
        <v>1</v>
      </c>
      <c r="H18" s="123">
        <v>22</v>
      </c>
      <c r="I18" s="123">
        <v>23</v>
      </c>
      <c r="J18" s="119">
        <f t="shared" si="0"/>
        <v>57</v>
      </c>
      <c r="K18" s="123">
        <f t="shared" si="9"/>
        <v>4</v>
      </c>
      <c r="L18" s="121">
        <f t="shared" si="1"/>
        <v>29.230769230769234</v>
      </c>
      <c r="M18" s="123">
        <f t="shared" si="10"/>
        <v>5</v>
      </c>
      <c r="N18" s="131">
        <v>0</v>
      </c>
      <c r="O18" s="132">
        <v>1</v>
      </c>
      <c r="P18" s="120">
        <f t="shared" si="2"/>
        <v>-1</v>
      </c>
      <c r="Q18" s="132">
        <f t="shared" si="11"/>
        <v>18</v>
      </c>
      <c r="R18" s="114">
        <f t="shared" si="3"/>
        <v>-0.5128205128205128</v>
      </c>
      <c r="S18" s="133">
        <f t="shared" si="12"/>
        <v>20</v>
      </c>
      <c r="T18" s="119">
        <f t="shared" si="4"/>
        <v>56</v>
      </c>
      <c r="U18" s="123">
        <f t="shared" si="13"/>
        <v>4</v>
      </c>
      <c r="V18" s="121">
        <f t="shared" si="5"/>
        <v>28.717948717948715</v>
      </c>
      <c r="W18" s="123">
        <f t="shared" si="14"/>
        <v>5</v>
      </c>
      <c r="X18" s="130">
        <f t="shared" si="6"/>
        <v>251</v>
      </c>
      <c r="Y18" s="129">
        <f t="shared" si="7"/>
        <v>3.081645181092695</v>
      </c>
      <c r="Z18" s="134">
        <v>13256</v>
      </c>
      <c r="AA18" s="129">
        <f t="shared" si="8"/>
        <v>0.018934821967410982</v>
      </c>
      <c r="AB18" s="112"/>
      <c r="AC18" s="113" t="s">
        <v>39</v>
      </c>
    </row>
    <row r="19" spans="1:29" s="1" customFormat="1" ht="13.5">
      <c r="A19" s="113"/>
      <c r="B19" s="111" t="s">
        <v>40</v>
      </c>
      <c r="C19" s="130">
        <v>75</v>
      </c>
      <c r="D19" s="123">
        <v>16</v>
      </c>
      <c r="E19" s="123">
        <v>23</v>
      </c>
      <c r="F19" s="123">
        <v>39</v>
      </c>
      <c r="G19" s="123">
        <v>2</v>
      </c>
      <c r="H19" s="123">
        <v>13</v>
      </c>
      <c r="I19" s="123">
        <v>15</v>
      </c>
      <c r="J19" s="119">
        <f t="shared" si="0"/>
        <v>24</v>
      </c>
      <c r="K19" s="123">
        <f t="shared" si="9"/>
        <v>6</v>
      </c>
      <c r="L19" s="121">
        <f t="shared" si="1"/>
        <v>32</v>
      </c>
      <c r="M19" s="123">
        <f t="shared" si="10"/>
        <v>3</v>
      </c>
      <c r="N19" s="131">
        <v>0</v>
      </c>
      <c r="O19" s="132">
        <v>0</v>
      </c>
      <c r="P19" s="120">
        <f t="shared" si="2"/>
        <v>0</v>
      </c>
      <c r="Q19" s="132">
        <f t="shared" si="11"/>
        <v>3</v>
      </c>
      <c r="R19" s="114">
        <f t="shared" si="3"/>
        <v>0</v>
      </c>
      <c r="S19" s="133">
        <f t="shared" si="12"/>
        <v>3</v>
      </c>
      <c r="T19" s="119">
        <f t="shared" si="4"/>
        <v>24</v>
      </c>
      <c r="U19" s="123">
        <f t="shared" si="13"/>
        <v>6</v>
      </c>
      <c r="V19" s="121">
        <f t="shared" si="5"/>
        <v>32</v>
      </c>
      <c r="W19" s="123">
        <f t="shared" si="14"/>
        <v>3</v>
      </c>
      <c r="X19" s="130">
        <f t="shared" si="6"/>
        <v>99</v>
      </c>
      <c r="Y19" s="129">
        <f t="shared" si="7"/>
        <v>1.2154696132596685</v>
      </c>
      <c r="Z19" s="134">
        <v>10014</v>
      </c>
      <c r="AA19" s="129">
        <f t="shared" si="8"/>
        <v>0.009886159376872379</v>
      </c>
      <c r="AB19" s="112"/>
      <c r="AC19" s="113" t="s">
        <v>40</v>
      </c>
    </row>
    <row r="20" spans="1:29" s="1" customFormat="1" ht="13.5">
      <c r="A20" s="113"/>
      <c r="B20" s="111" t="s">
        <v>41</v>
      </c>
      <c r="C20" s="130">
        <v>79</v>
      </c>
      <c r="D20" s="123">
        <v>13</v>
      </c>
      <c r="E20" s="123">
        <v>30</v>
      </c>
      <c r="F20" s="123">
        <v>43</v>
      </c>
      <c r="G20" s="123">
        <v>10</v>
      </c>
      <c r="H20" s="123">
        <v>20</v>
      </c>
      <c r="I20" s="123">
        <v>30</v>
      </c>
      <c r="J20" s="119">
        <f t="shared" si="0"/>
        <v>13</v>
      </c>
      <c r="K20" s="123">
        <f t="shared" si="9"/>
        <v>11</v>
      </c>
      <c r="L20" s="121">
        <f t="shared" si="1"/>
        <v>16.455696202531644</v>
      </c>
      <c r="M20" s="123">
        <f t="shared" si="10"/>
        <v>7</v>
      </c>
      <c r="N20" s="131">
        <v>0</v>
      </c>
      <c r="O20" s="132">
        <v>0</v>
      </c>
      <c r="P20" s="120">
        <f t="shared" si="2"/>
        <v>0</v>
      </c>
      <c r="Q20" s="132">
        <f t="shared" si="11"/>
        <v>3</v>
      </c>
      <c r="R20" s="114">
        <f t="shared" si="3"/>
        <v>0</v>
      </c>
      <c r="S20" s="133">
        <f t="shared" si="12"/>
        <v>3</v>
      </c>
      <c r="T20" s="119">
        <f t="shared" si="4"/>
        <v>13</v>
      </c>
      <c r="U20" s="123">
        <f t="shared" si="13"/>
        <v>11</v>
      </c>
      <c r="V20" s="121">
        <f t="shared" si="5"/>
        <v>16.455696202531644</v>
      </c>
      <c r="W20" s="123">
        <f t="shared" si="14"/>
        <v>7</v>
      </c>
      <c r="X20" s="130">
        <f t="shared" si="6"/>
        <v>92</v>
      </c>
      <c r="Y20" s="129">
        <f t="shared" si="7"/>
        <v>1.1295273173726212</v>
      </c>
      <c r="Z20" s="134">
        <v>17044</v>
      </c>
      <c r="AA20" s="129">
        <f t="shared" si="8"/>
        <v>0.005397793945083313</v>
      </c>
      <c r="AB20" s="112"/>
      <c r="AC20" s="113" t="s">
        <v>41</v>
      </c>
    </row>
    <row r="21" spans="1:29" s="1" customFormat="1" ht="13.5">
      <c r="A21" s="113"/>
      <c r="B21" s="111" t="s">
        <v>42</v>
      </c>
      <c r="C21" s="130">
        <v>441</v>
      </c>
      <c r="D21" s="123">
        <v>2</v>
      </c>
      <c r="E21" s="123">
        <v>230</v>
      </c>
      <c r="F21" s="123">
        <v>232</v>
      </c>
      <c r="G21" s="123">
        <v>46</v>
      </c>
      <c r="H21" s="123">
        <v>178</v>
      </c>
      <c r="I21" s="123">
        <v>224</v>
      </c>
      <c r="J21" s="119">
        <f t="shared" si="0"/>
        <v>8</v>
      </c>
      <c r="K21" s="123">
        <f t="shared" si="9"/>
        <v>14</v>
      </c>
      <c r="L21" s="121">
        <f t="shared" si="1"/>
        <v>1.8140589569160999</v>
      </c>
      <c r="M21" s="123">
        <f t="shared" si="10"/>
        <v>16</v>
      </c>
      <c r="N21" s="131">
        <v>0</v>
      </c>
      <c r="O21" s="132">
        <v>1</v>
      </c>
      <c r="P21" s="120">
        <f t="shared" si="2"/>
        <v>-1</v>
      </c>
      <c r="Q21" s="132">
        <f t="shared" si="11"/>
        <v>18</v>
      </c>
      <c r="R21" s="114">
        <f t="shared" si="3"/>
        <v>-0.22675736961451248</v>
      </c>
      <c r="S21" s="133">
        <f t="shared" si="12"/>
        <v>19</v>
      </c>
      <c r="T21" s="119">
        <f t="shared" si="4"/>
        <v>7</v>
      </c>
      <c r="U21" s="123">
        <f t="shared" si="13"/>
        <v>14</v>
      </c>
      <c r="V21" s="121">
        <f t="shared" si="5"/>
        <v>1.5873015873015872</v>
      </c>
      <c r="W21" s="123">
        <f t="shared" si="14"/>
        <v>16</v>
      </c>
      <c r="X21" s="130">
        <f t="shared" si="6"/>
        <v>448</v>
      </c>
      <c r="Y21" s="129">
        <f t="shared" si="7"/>
        <v>5.500306936771025</v>
      </c>
      <c r="Z21" s="134">
        <v>11177</v>
      </c>
      <c r="AA21" s="129">
        <f t="shared" si="8"/>
        <v>0.0400823118904894</v>
      </c>
      <c r="AB21" s="112"/>
      <c r="AC21" s="113" t="s">
        <v>42</v>
      </c>
    </row>
    <row r="22" spans="1:29" s="1" customFormat="1" ht="13.5">
      <c r="A22" s="113"/>
      <c r="B22" s="111" t="s">
        <v>43</v>
      </c>
      <c r="C22" s="130">
        <v>369</v>
      </c>
      <c r="D22" s="123">
        <v>57</v>
      </c>
      <c r="E22" s="123">
        <v>342</v>
      </c>
      <c r="F22" s="123">
        <v>399</v>
      </c>
      <c r="G22" s="123">
        <v>88</v>
      </c>
      <c r="H22" s="123">
        <v>202</v>
      </c>
      <c r="I22" s="123">
        <v>290</v>
      </c>
      <c r="J22" s="119">
        <f t="shared" si="0"/>
        <v>109</v>
      </c>
      <c r="K22" s="123">
        <f t="shared" si="9"/>
        <v>3</v>
      </c>
      <c r="L22" s="121">
        <f t="shared" si="1"/>
        <v>29.539295392953928</v>
      </c>
      <c r="M22" s="123">
        <f t="shared" si="10"/>
        <v>4</v>
      </c>
      <c r="N22" s="131">
        <v>0</v>
      </c>
      <c r="O22" s="132">
        <v>0</v>
      </c>
      <c r="P22" s="120">
        <f t="shared" si="2"/>
        <v>0</v>
      </c>
      <c r="Q22" s="132">
        <f t="shared" si="11"/>
        <v>3</v>
      </c>
      <c r="R22" s="114">
        <f t="shared" si="3"/>
        <v>0</v>
      </c>
      <c r="S22" s="133">
        <f t="shared" si="12"/>
        <v>3</v>
      </c>
      <c r="T22" s="119">
        <f t="shared" si="4"/>
        <v>109</v>
      </c>
      <c r="U22" s="123">
        <f t="shared" si="13"/>
        <v>3</v>
      </c>
      <c r="V22" s="121">
        <f t="shared" si="5"/>
        <v>29.539295392953928</v>
      </c>
      <c r="W22" s="123">
        <f t="shared" si="14"/>
        <v>4</v>
      </c>
      <c r="X22" s="130">
        <f t="shared" si="6"/>
        <v>478</v>
      </c>
      <c r="Y22" s="129">
        <f t="shared" si="7"/>
        <v>5.868631062001228</v>
      </c>
      <c r="Z22" s="134">
        <v>15673</v>
      </c>
      <c r="AA22" s="129">
        <f t="shared" si="8"/>
        <v>0.030498309194155554</v>
      </c>
      <c r="AB22" s="112"/>
      <c r="AC22" s="113" t="s">
        <v>43</v>
      </c>
    </row>
    <row r="23" spans="1:29" s="1" customFormat="1" ht="13.5">
      <c r="A23" s="113"/>
      <c r="B23" s="111" t="s">
        <v>44</v>
      </c>
      <c r="C23" s="130">
        <v>258</v>
      </c>
      <c r="D23" s="123">
        <v>67</v>
      </c>
      <c r="E23" s="123">
        <v>63</v>
      </c>
      <c r="F23" s="123">
        <v>130</v>
      </c>
      <c r="G23" s="123">
        <v>1</v>
      </c>
      <c r="H23" s="123">
        <v>108</v>
      </c>
      <c r="I23" s="123">
        <v>109</v>
      </c>
      <c r="J23" s="119">
        <f t="shared" si="0"/>
        <v>21</v>
      </c>
      <c r="K23" s="123">
        <f t="shared" si="9"/>
        <v>8</v>
      </c>
      <c r="L23" s="121">
        <f t="shared" si="1"/>
        <v>8.13953488372093</v>
      </c>
      <c r="M23" s="123">
        <f t="shared" si="10"/>
        <v>12</v>
      </c>
      <c r="N23" s="131">
        <v>0</v>
      </c>
      <c r="O23" s="132">
        <v>0</v>
      </c>
      <c r="P23" s="120">
        <f t="shared" si="2"/>
        <v>0</v>
      </c>
      <c r="Q23" s="132">
        <f t="shared" si="11"/>
        <v>3</v>
      </c>
      <c r="R23" s="114">
        <f t="shared" si="3"/>
        <v>0</v>
      </c>
      <c r="S23" s="133">
        <f t="shared" si="12"/>
        <v>3</v>
      </c>
      <c r="T23" s="119">
        <f t="shared" si="4"/>
        <v>21</v>
      </c>
      <c r="U23" s="123">
        <f t="shared" si="13"/>
        <v>8</v>
      </c>
      <c r="V23" s="121">
        <f t="shared" si="5"/>
        <v>8.13953488372093</v>
      </c>
      <c r="W23" s="123">
        <f t="shared" si="14"/>
        <v>12</v>
      </c>
      <c r="X23" s="130">
        <f t="shared" si="6"/>
        <v>279</v>
      </c>
      <c r="Y23" s="129">
        <f t="shared" si="7"/>
        <v>3.4254143646408837</v>
      </c>
      <c r="Z23" s="134">
        <v>16392</v>
      </c>
      <c r="AA23" s="129">
        <f t="shared" si="8"/>
        <v>0.017020497803806735</v>
      </c>
      <c r="AB23" s="112"/>
      <c r="AC23" s="113" t="s">
        <v>44</v>
      </c>
    </row>
    <row r="24" spans="1:29" s="1" customFormat="1" ht="27" customHeight="1">
      <c r="A24" s="149" t="s">
        <v>45</v>
      </c>
      <c r="B24" s="150"/>
      <c r="C24" s="130">
        <v>434</v>
      </c>
      <c r="D24" s="123">
        <v>20</v>
      </c>
      <c r="E24" s="123">
        <v>271</v>
      </c>
      <c r="F24" s="123">
        <v>291</v>
      </c>
      <c r="G24" s="123">
        <v>28</v>
      </c>
      <c r="H24" s="123">
        <v>248</v>
      </c>
      <c r="I24" s="123">
        <v>276</v>
      </c>
      <c r="J24" s="119">
        <f t="shared" si="0"/>
        <v>15</v>
      </c>
      <c r="K24" s="123"/>
      <c r="L24" s="121">
        <f t="shared" si="1"/>
        <v>3.4562211981566824</v>
      </c>
      <c r="M24" s="123"/>
      <c r="N24" s="131">
        <v>2</v>
      </c>
      <c r="O24" s="132">
        <v>1</v>
      </c>
      <c r="P24" s="120">
        <f t="shared" si="2"/>
        <v>1</v>
      </c>
      <c r="Q24" s="132"/>
      <c r="R24" s="114">
        <f t="shared" si="3"/>
        <v>0.2304147465437788</v>
      </c>
      <c r="S24" s="133"/>
      <c r="T24" s="119">
        <f t="shared" si="4"/>
        <v>16</v>
      </c>
      <c r="U24" s="123"/>
      <c r="V24" s="121">
        <f t="shared" si="5"/>
        <v>3.686635944700461</v>
      </c>
      <c r="W24" s="123"/>
      <c r="X24" s="130">
        <f t="shared" si="6"/>
        <v>450</v>
      </c>
      <c r="Y24" s="129">
        <f t="shared" si="7"/>
        <v>5.524861878453039</v>
      </c>
      <c r="Z24" s="134">
        <v>27806</v>
      </c>
      <c r="AA24" s="129">
        <f t="shared" si="8"/>
        <v>0.016183557505574337</v>
      </c>
      <c r="AB24" s="112" t="s">
        <v>188</v>
      </c>
      <c r="AC24" s="113"/>
    </row>
    <row r="25" spans="1:29" s="1" customFormat="1" ht="13.5">
      <c r="A25" s="113"/>
      <c r="B25" s="111" t="s">
        <v>46</v>
      </c>
      <c r="C25" s="130">
        <v>126</v>
      </c>
      <c r="D25" s="123">
        <v>12</v>
      </c>
      <c r="E25" s="123">
        <v>40</v>
      </c>
      <c r="F25" s="123">
        <v>52</v>
      </c>
      <c r="G25" s="123">
        <v>5</v>
      </c>
      <c r="H25" s="123">
        <v>35</v>
      </c>
      <c r="I25" s="123">
        <v>40</v>
      </c>
      <c r="J25" s="119">
        <f t="shared" si="0"/>
        <v>12</v>
      </c>
      <c r="K25" s="123">
        <f>RANK(J25,社会増減,0)</f>
        <v>12</v>
      </c>
      <c r="L25" s="121">
        <f t="shared" si="1"/>
        <v>9.523809523809524</v>
      </c>
      <c r="M25" s="123">
        <f>RANK(L25,社会増減率,0)</f>
        <v>11</v>
      </c>
      <c r="N25" s="131">
        <v>1</v>
      </c>
      <c r="O25" s="132">
        <v>1</v>
      </c>
      <c r="P25" s="120">
        <f t="shared" si="2"/>
        <v>0</v>
      </c>
      <c r="Q25" s="132">
        <f>RANK(P25,自然増減,0)</f>
        <v>3</v>
      </c>
      <c r="R25" s="114">
        <f t="shared" si="3"/>
        <v>0</v>
      </c>
      <c r="S25" s="133">
        <f>RANK(R25,自然増減率,0)</f>
        <v>3</v>
      </c>
      <c r="T25" s="119">
        <f t="shared" si="4"/>
        <v>12</v>
      </c>
      <c r="U25" s="123">
        <f>RANK(T25,人口増減,0)</f>
        <v>12</v>
      </c>
      <c r="V25" s="121">
        <f t="shared" si="5"/>
        <v>9.523809523809524</v>
      </c>
      <c r="W25" s="123">
        <f>RANK(V25,人口増減率,0)</f>
        <v>11</v>
      </c>
      <c r="X25" s="130">
        <f t="shared" si="6"/>
        <v>138</v>
      </c>
      <c r="Y25" s="129">
        <f t="shared" si="7"/>
        <v>1.694290976058932</v>
      </c>
      <c r="Z25" s="134">
        <v>16423</v>
      </c>
      <c r="AA25" s="129">
        <f t="shared" si="8"/>
        <v>0.008402849662059307</v>
      </c>
      <c r="AB25" s="112"/>
      <c r="AC25" s="113" t="s">
        <v>46</v>
      </c>
    </row>
    <row r="26" spans="1:29" s="1" customFormat="1" ht="13.5">
      <c r="A26" s="113"/>
      <c r="B26" s="111" t="s">
        <v>47</v>
      </c>
      <c r="C26" s="130">
        <v>308</v>
      </c>
      <c r="D26" s="123">
        <v>8</v>
      </c>
      <c r="E26" s="123">
        <v>231</v>
      </c>
      <c r="F26" s="123">
        <v>239</v>
      </c>
      <c r="G26" s="123">
        <v>23</v>
      </c>
      <c r="H26" s="123">
        <v>213</v>
      </c>
      <c r="I26" s="123">
        <v>236</v>
      </c>
      <c r="J26" s="119">
        <f t="shared" si="0"/>
        <v>3</v>
      </c>
      <c r="K26" s="123">
        <f>RANK(J26,社会増減,0)</f>
        <v>17</v>
      </c>
      <c r="L26" s="121">
        <f t="shared" si="1"/>
        <v>0.974025974025974</v>
      </c>
      <c r="M26" s="123">
        <f>RANK(L26,社会増減率,0)</f>
        <v>17</v>
      </c>
      <c r="N26" s="131">
        <v>1</v>
      </c>
      <c r="O26" s="132">
        <v>0</v>
      </c>
      <c r="P26" s="120">
        <f t="shared" si="2"/>
        <v>1</v>
      </c>
      <c r="Q26" s="132">
        <f>RANK(P26,自然増減,0)</f>
        <v>2</v>
      </c>
      <c r="R26" s="114">
        <f t="shared" si="3"/>
        <v>0.3246753246753247</v>
      </c>
      <c r="S26" s="133">
        <f>RANK(R26,自然増減率,0)</f>
        <v>1</v>
      </c>
      <c r="T26" s="119">
        <f t="shared" si="4"/>
        <v>4</v>
      </c>
      <c r="U26" s="123">
        <f>RANK(T26,人口増減,0)</f>
        <v>16</v>
      </c>
      <c r="V26" s="121">
        <f t="shared" si="5"/>
        <v>1.2987012987012987</v>
      </c>
      <c r="W26" s="123">
        <f>RANK(V26,人口増減率,0)</f>
        <v>17</v>
      </c>
      <c r="X26" s="130">
        <f t="shared" si="6"/>
        <v>312</v>
      </c>
      <c r="Y26" s="129">
        <f t="shared" si="7"/>
        <v>3.8305709023941064</v>
      </c>
      <c r="Z26" s="134">
        <v>11383</v>
      </c>
      <c r="AA26" s="129">
        <f t="shared" si="8"/>
        <v>0.027409294562066238</v>
      </c>
      <c r="AB26" s="112"/>
      <c r="AC26" s="113" t="s">
        <v>47</v>
      </c>
    </row>
    <row r="27" spans="1:29" s="1" customFormat="1" ht="27" customHeight="1">
      <c r="A27" s="149" t="s">
        <v>48</v>
      </c>
      <c r="B27" s="150"/>
      <c r="C27" s="130">
        <v>106</v>
      </c>
      <c r="D27" s="123">
        <v>4</v>
      </c>
      <c r="E27" s="123">
        <v>44</v>
      </c>
      <c r="F27" s="123">
        <v>48</v>
      </c>
      <c r="G27" s="123">
        <v>2</v>
      </c>
      <c r="H27" s="123">
        <v>18</v>
      </c>
      <c r="I27" s="123">
        <v>20</v>
      </c>
      <c r="J27" s="119">
        <f t="shared" si="0"/>
        <v>28</v>
      </c>
      <c r="K27" s="123"/>
      <c r="L27" s="121">
        <f t="shared" si="1"/>
        <v>26.41509433962264</v>
      </c>
      <c r="M27" s="123"/>
      <c r="N27" s="131">
        <v>0</v>
      </c>
      <c r="O27" s="132">
        <v>0</v>
      </c>
      <c r="P27" s="120">
        <f t="shared" si="2"/>
        <v>0</v>
      </c>
      <c r="Q27" s="132"/>
      <c r="R27" s="114">
        <f t="shared" si="3"/>
        <v>0</v>
      </c>
      <c r="S27" s="133"/>
      <c r="T27" s="119">
        <f t="shared" si="4"/>
        <v>28</v>
      </c>
      <c r="U27" s="123"/>
      <c r="V27" s="121">
        <f t="shared" si="5"/>
        <v>26.41509433962264</v>
      </c>
      <c r="W27" s="123"/>
      <c r="X27" s="130">
        <f t="shared" si="6"/>
        <v>134</v>
      </c>
      <c r="Y27" s="129">
        <f t="shared" si="7"/>
        <v>1.6451810926949049</v>
      </c>
      <c r="Z27" s="134">
        <v>12875</v>
      </c>
      <c r="AA27" s="129">
        <f t="shared" si="8"/>
        <v>0.010407766990291263</v>
      </c>
      <c r="AB27" s="112" t="s">
        <v>189</v>
      </c>
      <c r="AC27" s="113"/>
    </row>
    <row r="28" spans="1:29" s="1" customFormat="1" ht="13.5">
      <c r="A28" s="113"/>
      <c r="B28" s="111" t="s">
        <v>49</v>
      </c>
      <c r="C28" s="130">
        <v>24</v>
      </c>
      <c r="D28" s="123">
        <v>2</v>
      </c>
      <c r="E28" s="123">
        <v>9</v>
      </c>
      <c r="F28" s="123">
        <v>11</v>
      </c>
      <c r="G28" s="123">
        <v>0</v>
      </c>
      <c r="H28" s="123">
        <v>1</v>
      </c>
      <c r="I28" s="123">
        <v>1</v>
      </c>
      <c r="J28" s="119">
        <f t="shared" si="0"/>
        <v>10</v>
      </c>
      <c r="K28" s="123">
        <f>RANK(J28,社会増減,0)</f>
        <v>13</v>
      </c>
      <c r="L28" s="121">
        <f t="shared" si="1"/>
        <v>41.66666666666667</v>
      </c>
      <c r="M28" s="123">
        <f>RANK(L28,社会増減率,0)</f>
        <v>1</v>
      </c>
      <c r="N28" s="131">
        <v>0</v>
      </c>
      <c r="O28" s="132">
        <v>0</v>
      </c>
      <c r="P28" s="120">
        <f t="shared" si="2"/>
        <v>0</v>
      </c>
      <c r="Q28" s="132">
        <f>RANK(P28,自然増減,0)</f>
        <v>3</v>
      </c>
      <c r="R28" s="114">
        <f t="shared" si="3"/>
        <v>0</v>
      </c>
      <c r="S28" s="133">
        <f>RANK(R28,自然増減率,0)</f>
        <v>3</v>
      </c>
      <c r="T28" s="119">
        <f t="shared" si="4"/>
        <v>10</v>
      </c>
      <c r="U28" s="123">
        <f>RANK(T28,人口増減,0)</f>
        <v>13</v>
      </c>
      <c r="V28" s="121">
        <f t="shared" si="5"/>
        <v>41.66666666666667</v>
      </c>
      <c r="W28" s="123">
        <f>RANK(V28,人口増減率,0)</f>
        <v>1</v>
      </c>
      <c r="X28" s="130">
        <f t="shared" si="6"/>
        <v>34</v>
      </c>
      <c r="Y28" s="129">
        <f t="shared" si="7"/>
        <v>0.41743400859422963</v>
      </c>
      <c r="Z28" s="134">
        <v>2738</v>
      </c>
      <c r="AA28" s="129">
        <f t="shared" si="8"/>
        <v>0.01241782322863404</v>
      </c>
      <c r="AB28" s="112"/>
      <c r="AC28" s="113" t="s">
        <v>49</v>
      </c>
    </row>
    <row r="29" spans="1:29" s="1" customFormat="1" ht="13.5">
      <c r="A29" s="113"/>
      <c r="B29" s="111" t="s">
        <v>50</v>
      </c>
      <c r="C29" s="130">
        <v>45</v>
      </c>
      <c r="D29" s="123">
        <v>1</v>
      </c>
      <c r="E29" s="123">
        <v>24</v>
      </c>
      <c r="F29" s="123">
        <v>25</v>
      </c>
      <c r="G29" s="123">
        <v>1</v>
      </c>
      <c r="H29" s="123">
        <v>6</v>
      </c>
      <c r="I29" s="123">
        <v>7</v>
      </c>
      <c r="J29" s="119">
        <f t="shared" si="0"/>
        <v>18</v>
      </c>
      <c r="K29" s="123">
        <f>RANK(J29,社会増減,0)</f>
        <v>10</v>
      </c>
      <c r="L29" s="121">
        <f t="shared" si="1"/>
        <v>40</v>
      </c>
      <c r="M29" s="123">
        <f>RANK(L29,社会増減率,0)</f>
        <v>2</v>
      </c>
      <c r="N29" s="131">
        <v>0</v>
      </c>
      <c r="O29" s="132">
        <v>0</v>
      </c>
      <c r="P29" s="120">
        <f t="shared" si="2"/>
        <v>0</v>
      </c>
      <c r="Q29" s="132">
        <f>RANK(P29,自然増減,0)</f>
        <v>3</v>
      </c>
      <c r="R29" s="114">
        <f t="shared" si="3"/>
        <v>0</v>
      </c>
      <c r="S29" s="133">
        <f>RANK(R29,自然増減率,0)</f>
        <v>3</v>
      </c>
      <c r="T29" s="119">
        <f t="shared" si="4"/>
        <v>18</v>
      </c>
      <c r="U29" s="123">
        <f>RANK(T29,人口増減,0)</f>
        <v>10</v>
      </c>
      <c r="V29" s="121">
        <f t="shared" si="5"/>
        <v>40</v>
      </c>
      <c r="W29" s="123">
        <f>RANK(V29,人口増減率,0)</f>
        <v>2</v>
      </c>
      <c r="X29" s="130">
        <f t="shared" si="6"/>
        <v>63</v>
      </c>
      <c r="Y29" s="129">
        <f t="shared" si="7"/>
        <v>0.7734806629834254</v>
      </c>
      <c r="Z29" s="134">
        <v>5195</v>
      </c>
      <c r="AA29" s="129">
        <f t="shared" si="8"/>
        <v>0.012127045235803657</v>
      </c>
      <c r="AB29" s="112"/>
      <c r="AC29" s="113" t="s">
        <v>50</v>
      </c>
    </row>
    <row r="30" spans="1:29" s="1" customFormat="1" ht="13.5">
      <c r="A30" s="113"/>
      <c r="B30" s="111" t="s">
        <v>51</v>
      </c>
      <c r="C30" s="130">
        <v>37</v>
      </c>
      <c r="D30" s="123">
        <v>1</v>
      </c>
      <c r="E30" s="123">
        <v>11</v>
      </c>
      <c r="F30" s="123">
        <v>12</v>
      </c>
      <c r="G30" s="123">
        <v>1</v>
      </c>
      <c r="H30" s="123">
        <v>11</v>
      </c>
      <c r="I30" s="123">
        <v>12</v>
      </c>
      <c r="J30" s="119">
        <f t="shared" si="0"/>
        <v>0</v>
      </c>
      <c r="K30" s="123">
        <f>RANK(J30,社会増減,0)</f>
        <v>18</v>
      </c>
      <c r="L30" s="121">
        <f t="shared" si="1"/>
        <v>0</v>
      </c>
      <c r="M30" s="123">
        <f>RANK(L30,社会増減率,0)</f>
        <v>18</v>
      </c>
      <c r="N30" s="131">
        <v>0</v>
      </c>
      <c r="O30" s="132">
        <v>0</v>
      </c>
      <c r="P30" s="120">
        <f t="shared" si="2"/>
        <v>0</v>
      </c>
      <c r="Q30" s="132">
        <f>RANK(P30,自然増減,0)</f>
        <v>3</v>
      </c>
      <c r="R30" s="114">
        <f t="shared" si="3"/>
        <v>0</v>
      </c>
      <c r="S30" s="133">
        <f>RANK(R30,自然増減率,0)</f>
        <v>3</v>
      </c>
      <c r="T30" s="119">
        <f t="shared" si="4"/>
        <v>0</v>
      </c>
      <c r="U30" s="123">
        <f>RANK(T30,人口増減,0)</f>
        <v>18</v>
      </c>
      <c r="V30" s="121">
        <f t="shared" si="5"/>
        <v>0</v>
      </c>
      <c r="W30" s="123">
        <f>RANK(V30,人口増減率,0)</f>
        <v>18</v>
      </c>
      <c r="X30" s="130">
        <f t="shared" si="6"/>
        <v>37</v>
      </c>
      <c r="Y30" s="129">
        <f t="shared" si="7"/>
        <v>0.4542664211172499</v>
      </c>
      <c r="Z30" s="134">
        <v>4942</v>
      </c>
      <c r="AA30" s="129">
        <f t="shared" si="8"/>
        <v>0.007486847430190206</v>
      </c>
      <c r="AB30" s="112"/>
      <c r="AC30" s="113" t="s">
        <v>51</v>
      </c>
    </row>
    <row r="31" spans="1:29" s="1" customFormat="1" ht="27" customHeight="1">
      <c r="A31" s="149" t="s">
        <v>52</v>
      </c>
      <c r="B31" s="150"/>
      <c r="C31" s="130">
        <v>44</v>
      </c>
      <c r="D31" s="123">
        <v>1</v>
      </c>
      <c r="E31" s="123">
        <v>12</v>
      </c>
      <c r="F31" s="123">
        <v>13</v>
      </c>
      <c r="G31" s="123">
        <v>1</v>
      </c>
      <c r="H31" s="123">
        <v>8</v>
      </c>
      <c r="I31" s="123">
        <v>9</v>
      </c>
      <c r="J31" s="119">
        <f t="shared" si="0"/>
        <v>4</v>
      </c>
      <c r="K31" s="123"/>
      <c r="L31" s="121">
        <f t="shared" si="1"/>
        <v>9.090909090909092</v>
      </c>
      <c r="M31" s="123"/>
      <c r="N31" s="131">
        <v>0</v>
      </c>
      <c r="O31" s="132">
        <v>0</v>
      </c>
      <c r="P31" s="120">
        <f t="shared" si="2"/>
        <v>0</v>
      </c>
      <c r="Q31" s="132"/>
      <c r="R31" s="114">
        <f t="shared" si="3"/>
        <v>0</v>
      </c>
      <c r="S31" s="133"/>
      <c r="T31" s="119">
        <f t="shared" si="4"/>
        <v>4</v>
      </c>
      <c r="U31" s="123"/>
      <c r="V31" s="121">
        <f t="shared" si="5"/>
        <v>9.090909090909092</v>
      </c>
      <c r="W31" s="123"/>
      <c r="X31" s="130">
        <f t="shared" si="6"/>
        <v>48</v>
      </c>
      <c r="Y31" s="129">
        <f t="shared" si="7"/>
        <v>0.5893186003683241</v>
      </c>
      <c r="Z31" s="134">
        <v>6388</v>
      </c>
      <c r="AA31" s="129">
        <f t="shared" si="8"/>
        <v>0.007514088916718848</v>
      </c>
      <c r="AB31" s="112" t="s">
        <v>190</v>
      </c>
      <c r="AC31" s="113"/>
    </row>
    <row r="32" spans="1:29" s="1" customFormat="1" ht="13.5">
      <c r="A32" s="113"/>
      <c r="B32" s="111" t="s">
        <v>53</v>
      </c>
      <c r="C32" s="130">
        <v>6</v>
      </c>
      <c r="D32" s="123">
        <v>0</v>
      </c>
      <c r="E32" s="123">
        <v>2</v>
      </c>
      <c r="F32" s="123">
        <v>2</v>
      </c>
      <c r="G32" s="123">
        <v>1</v>
      </c>
      <c r="H32" s="123">
        <v>1</v>
      </c>
      <c r="I32" s="123">
        <v>2</v>
      </c>
      <c r="J32" s="119">
        <f t="shared" si="0"/>
        <v>0</v>
      </c>
      <c r="K32" s="123">
        <f>RANK(J32,社会増減,0)</f>
        <v>18</v>
      </c>
      <c r="L32" s="121">
        <f t="shared" si="1"/>
        <v>0</v>
      </c>
      <c r="M32" s="123">
        <f>RANK(L32,社会増減率,0)</f>
        <v>18</v>
      </c>
      <c r="N32" s="131">
        <v>0</v>
      </c>
      <c r="O32" s="132">
        <v>0</v>
      </c>
      <c r="P32" s="120">
        <f t="shared" si="2"/>
        <v>0</v>
      </c>
      <c r="Q32" s="132">
        <f>RANK(P32,自然増減,0)</f>
        <v>3</v>
      </c>
      <c r="R32" s="114">
        <f t="shared" si="3"/>
        <v>0</v>
      </c>
      <c r="S32" s="133">
        <f>RANK(R32,自然増減率,0)</f>
        <v>3</v>
      </c>
      <c r="T32" s="119">
        <f t="shared" si="4"/>
        <v>0</v>
      </c>
      <c r="U32" s="123">
        <f>RANK(T32,人口増減,0)</f>
        <v>18</v>
      </c>
      <c r="V32" s="121">
        <f t="shared" si="5"/>
        <v>0</v>
      </c>
      <c r="W32" s="123">
        <f>RANK(V32,人口増減率,0)</f>
        <v>18</v>
      </c>
      <c r="X32" s="130">
        <f t="shared" si="6"/>
        <v>6</v>
      </c>
      <c r="Y32" s="129">
        <f t="shared" si="7"/>
        <v>0.07366482504604051</v>
      </c>
      <c r="Z32" s="134">
        <v>1181</v>
      </c>
      <c r="AA32" s="129">
        <f t="shared" si="8"/>
        <v>0.005080440304826418</v>
      </c>
      <c r="AB32" s="112"/>
      <c r="AC32" s="113" t="s">
        <v>53</v>
      </c>
    </row>
    <row r="33" spans="1:29" s="1" customFormat="1" ht="13.5">
      <c r="A33" s="113"/>
      <c r="B33" s="111" t="s">
        <v>54</v>
      </c>
      <c r="C33" s="130">
        <v>38</v>
      </c>
      <c r="D33" s="123">
        <v>1</v>
      </c>
      <c r="E33" s="123">
        <v>10</v>
      </c>
      <c r="F33" s="123">
        <v>11</v>
      </c>
      <c r="G33" s="123">
        <v>0</v>
      </c>
      <c r="H33" s="123">
        <v>7</v>
      </c>
      <c r="I33" s="123">
        <v>7</v>
      </c>
      <c r="J33" s="119">
        <f t="shared" si="0"/>
        <v>4</v>
      </c>
      <c r="K33" s="123">
        <f>RANK(J33,社会増減,0)</f>
        <v>16</v>
      </c>
      <c r="L33" s="121">
        <f t="shared" si="1"/>
        <v>10.526315789473683</v>
      </c>
      <c r="M33" s="123">
        <f>RANK(L33,社会増減率,0)</f>
        <v>10</v>
      </c>
      <c r="N33" s="131">
        <v>0</v>
      </c>
      <c r="O33" s="132">
        <v>0</v>
      </c>
      <c r="P33" s="120">
        <f t="shared" si="2"/>
        <v>0</v>
      </c>
      <c r="Q33" s="132">
        <f>RANK(P33,自然増減,0)</f>
        <v>3</v>
      </c>
      <c r="R33" s="114">
        <f t="shared" si="3"/>
        <v>0</v>
      </c>
      <c r="S33" s="133">
        <f>RANK(R33,自然増減率,0)</f>
        <v>3</v>
      </c>
      <c r="T33" s="119">
        <f t="shared" si="4"/>
        <v>4</v>
      </c>
      <c r="U33" s="123">
        <f>RANK(T33,人口増減,0)</f>
        <v>16</v>
      </c>
      <c r="V33" s="121">
        <f t="shared" si="5"/>
        <v>10.526315789473683</v>
      </c>
      <c r="W33" s="123">
        <f>RANK(V33,人口増減率,0)</f>
        <v>10</v>
      </c>
      <c r="X33" s="130">
        <f t="shared" si="6"/>
        <v>42</v>
      </c>
      <c r="Y33" s="129">
        <f t="shared" si="7"/>
        <v>0.5156537753222836</v>
      </c>
      <c r="Z33" s="134">
        <v>5207</v>
      </c>
      <c r="AA33" s="129">
        <f t="shared" si="8"/>
        <v>0.00806606491261763</v>
      </c>
      <c r="AB33" s="112"/>
      <c r="AC33" s="113" t="s">
        <v>54</v>
      </c>
    </row>
    <row r="34" spans="1:29" s="1" customFormat="1" ht="27" customHeight="1">
      <c r="A34" s="149" t="s">
        <v>55</v>
      </c>
      <c r="B34" s="150"/>
      <c r="C34" s="130">
        <v>21</v>
      </c>
      <c r="D34" s="123">
        <v>0</v>
      </c>
      <c r="E34" s="123">
        <v>3</v>
      </c>
      <c r="F34" s="123">
        <v>3</v>
      </c>
      <c r="G34" s="123">
        <v>1</v>
      </c>
      <c r="H34" s="123">
        <v>4</v>
      </c>
      <c r="I34" s="123">
        <v>5</v>
      </c>
      <c r="J34" s="119">
        <f t="shared" si="0"/>
        <v>-2</v>
      </c>
      <c r="K34" s="123"/>
      <c r="L34" s="121">
        <f t="shared" si="1"/>
        <v>-9.523809523809524</v>
      </c>
      <c r="M34" s="123"/>
      <c r="N34" s="131">
        <v>0</v>
      </c>
      <c r="O34" s="132">
        <v>0</v>
      </c>
      <c r="P34" s="120">
        <f t="shared" si="2"/>
        <v>0</v>
      </c>
      <c r="Q34" s="132"/>
      <c r="R34" s="114">
        <f t="shared" si="3"/>
        <v>0</v>
      </c>
      <c r="S34" s="133"/>
      <c r="T34" s="119">
        <f t="shared" si="4"/>
        <v>-2</v>
      </c>
      <c r="U34" s="123"/>
      <c r="V34" s="121">
        <f t="shared" si="5"/>
        <v>-9.523809523809524</v>
      </c>
      <c r="W34" s="123"/>
      <c r="X34" s="130">
        <f t="shared" si="6"/>
        <v>19</v>
      </c>
      <c r="Y34" s="129">
        <f t="shared" si="7"/>
        <v>0.23327194597912831</v>
      </c>
      <c r="Z34" s="134">
        <v>8532</v>
      </c>
      <c r="AA34" s="129">
        <f t="shared" si="8"/>
        <v>0.002226910454758556</v>
      </c>
      <c r="AB34" s="112" t="s">
        <v>191</v>
      </c>
      <c r="AC34" s="113"/>
    </row>
    <row r="35" spans="1:29" s="1" customFormat="1" ht="13.5">
      <c r="A35" s="113"/>
      <c r="B35" s="111" t="s">
        <v>56</v>
      </c>
      <c r="C35" s="130">
        <v>21</v>
      </c>
      <c r="D35" s="132">
        <v>0</v>
      </c>
      <c r="E35" s="132">
        <v>3</v>
      </c>
      <c r="F35" s="132">
        <v>3</v>
      </c>
      <c r="G35" s="132">
        <v>1</v>
      </c>
      <c r="H35" s="132">
        <v>4</v>
      </c>
      <c r="I35" s="132">
        <v>5</v>
      </c>
      <c r="J35" s="120">
        <f t="shared" si="0"/>
        <v>-2</v>
      </c>
      <c r="K35" s="123">
        <f>RANK(J35,社会増減,0)</f>
        <v>20</v>
      </c>
      <c r="L35" s="114">
        <f t="shared" si="1"/>
        <v>-9.523809523809524</v>
      </c>
      <c r="M35" s="123">
        <f>RANK(L35,社会増減率,0)</f>
        <v>20</v>
      </c>
      <c r="N35" s="131">
        <v>0</v>
      </c>
      <c r="O35" s="132">
        <v>0</v>
      </c>
      <c r="P35" s="120">
        <f t="shared" si="2"/>
        <v>0</v>
      </c>
      <c r="Q35" s="132">
        <f>RANK(P35,自然増減,0)</f>
        <v>3</v>
      </c>
      <c r="R35" s="114">
        <f t="shared" si="3"/>
        <v>0</v>
      </c>
      <c r="S35" s="133">
        <f>RANK(R35,自然増減率,0)</f>
        <v>3</v>
      </c>
      <c r="T35" s="119">
        <f t="shared" si="4"/>
        <v>-2</v>
      </c>
      <c r="U35" s="123">
        <f>RANK(T35,人口増減,0)</f>
        <v>20</v>
      </c>
      <c r="V35" s="121">
        <f t="shared" si="5"/>
        <v>-9.523809523809524</v>
      </c>
      <c r="W35" s="123">
        <f>RANK(V35,人口増減率,0)</f>
        <v>20</v>
      </c>
      <c r="X35" s="130">
        <f t="shared" si="6"/>
        <v>19</v>
      </c>
      <c r="Y35" s="129">
        <f t="shared" si="7"/>
        <v>0.23327194597912831</v>
      </c>
      <c r="Z35" s="135">
        <v>8532</v>
      </c>
      <c r="AA35" s="129">
        <f t="shared" si="8"/>
        <v>0.002226910454758556</v>
      </c>
      <c r="AB35" s="112"/>
      <c r="AC35" s="113" t="s">
        <v>56</v>
      </c>
    </row>
    <row r="36" spans="1:29" s="2" customFormat="1" ht="3.75" customHeight="1">
      <c r="A36" s="115"/>
      <c r="B36" s="116"/>
      <c r="C36" s="136"/>
      <c r="D36" s="137"/>
      <c r="E36" s="137"/>
      <c r="F36" s="137"/>
      <c r="G36" s="137"/>
      <c r="H36" s="137"/>
      <c r="I36" s="137"/>
      <c r="J36" s="138"/>
      <c r="K36" s="137"/>
      <c r="L36" s="139"/>
      <c r="M36" s="137"/>
      <c r="N36" s="140"/>
      <c r="O36" s="137"/>
      <c r="P36" s="138"/>
      <c r="Q36" s="137"/>
      <c r="R36" s="139"/>
      <c r="S36" s="141"/>
      <c r="T36" s="138"/>
      <c r="U36" s="137"/>
      <c r="V36" s="139"/>
      <c r="W36" s="137"/>
      <c r="X36" s="136"/>
      <c r="Y36" s="142"/>
      <c r="Z36" s="143"/>
      <c r="AA36" s="142"/>
      <c r="AB36" s="117"/>
      <c r="AC36" s="118"/>
    </row>
    <row r="38" ht="13.5">
      <c r="B38" s="7"/>
    </row>
  </sheetData>
  <sheetProtection/>
  <mergeCells count="16">
    <mergeCell ref="E1:G1"/>
    <mergeCell ref="A5:B7"/>
    <mergeCell ref="D5:M5"/>
    <mergeCell ref="N5:S5"/>
    <mergeCell ref="AB5:AC7"/>
    <mergeCell ref="D6:F6"/>
    <mergeCell ref="G6:I6"/>
    <mergeCell ref="N6:N7"/>
    <mergeCell ref="O6:O7"/>
    <mergeCell ref="A34:B34"/>
    <mergeCell ref="A8:B8"/>
    <mergeCell ref="A9:B9"/>
    <mergeCell ref="A10:B10"/>
    <mergeCell ref="A24:B24"/>
    <mergeCell ref="A27:B27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.625" style="13" customWidth="1"/>
    <col min="3" max="3" width="10.625" style="11" customWidth="1"/>
    <col min="4" max="4" width="1.625" style="11" customWidth="1"/>
    <col min="5" max="7" width="10.625" style="13" customWidth="1"/>
    <col min="8" max="8" width="9.00390625" style="13" customWidth="1"/>
    <col min="9" max="11" width="10.625" style="13" customWidth="1"/>
    <col min="12" max="12" width="9.00390625" style="13" customWidth="1"/>
    <col min="13" max="14" width="9.875" style="13" customWidth="1"/>
    <col min="15" max="17" width="10.625" style="13" customWidth="1"/>
    <col min="18" max="18" width="2.625" style="13" customWidth="1"/>
    <col min="19" max="16384" width="9.00390625" style="13" customWidth="1"/>
  </cols>
  <sheetData>
    <row r="1" spans="1:5" ht="17.25">
      <c r="A1" s="8"/>
      <c r="B1" s="9"/>
      <c r="C1" s="10"/>
      <c r="E1" s="12" t="s">
        <v>199</v>
      </c>
    </row>
    <row r="2" spans="1:256" s="5" customFormat="1" ht="13.5">
      <c r="A2" s="9"/>
      <c r="B2" s="9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5" customFormat="1" ht="17.25">
      <c r="A3" s="8" t="s">
        <v>146</v>
      </c>
      <c r="B3" s="9"/>
      <c r="C3" s="10"/>
      <c r="D3" s="10"/>
      <c r="E3" s="14" t="s">
        <v>197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5" customFormat="1" ht="7.5" customHeight="1">
      <c r="A4" s="9"/>
      <c r="B4" s="9"/>
      <c r="C4" s="10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17" ht="22.5" customHeight="1">
      <c r="A5" s="173" t="s">
        <v>147</v>
      </c>
      <c r="B5" s="179"/>
      <c r="C5" s="179"/>
      <c r="D5" s="175"/>
      <c r="E5" s="176" t="s">
        <v>58</v>
      </c>
      <c r="F5" s="177"/>
      <c r="G5" s="177"/>
      <c r="H5" s="178"/>
      <c r="I5" s="176" t="s">
        <v>59</v>
      </c>
      <c r="J5" s="177"/>
      <c r="K5" s="177"/>
      <c r="L5" s="178"/>
      <c r="M5" s="170" t="s">
        <v>148</v>
      </c>
      <c r="N5" s="170" t="s">
        <v>149</v>
      </c>
      <c r="O5" s="173" t="s">
        <v>9</v>
      </c>
      <c r="P5" s="175"/>
      <c r="Q5" s="170" t="s">
        <v>10</v>
      </c>
    </row>
    <row r="6" spans="1:17" ht="12.75" customHeight="1">
      <c r="A6" s="180"/>
      <c r="B6" s="181"/>
      <c r="C6" s="181"/>
      <c r="D6" s="182"/>
      <c r="E6" s="170" t="s">
        <v>160</v>
      </c>
      <c r="F6" s="170" t="s">
        <v>21</v>
      </c>
      <c r="G6" s="173" t="s">
        <v>61</v>
      </c>
      <c r="H6" s="20"/>
      <c r="I6" s="170" t="s">
        <v>160</v>
      </c>
      <c r="J6" s="170" t="s">
        <v>21</v>
      </c>
      <c r="K6" s="173" t="s">
        <v>61</v>
      </c>
      <c r="L6" s="17"/>
      <c r="M6" s="172"/>
      <c r="N6" s="172"/>
      <c r="O6" s="170" t="s">
        <v>151</v>
      </c>
      <c r="P6" s="170" t="s">
        <v>152</v>
      </c>
      <c r="Q6" s="172"/>
    </row>
    <row r="7" spans="1:17" ht="18" customHeight="1">
      <c r="A7" s="174"/>
      <c r="B7" s="183"/>
      <c r="C7" s="183"/>
      <c r="D7" s="184"/>
      <c r="E7" s="171"/>
      <c r="F7" s="171"/>
      <c r="G7" s="174"/>
      <c r="H7" s="24" t="s">
        <v>161</v>
      </c>
      <c r="I7" s="171"/>
      <c r="J7" s="171"/>
      <c r="K7" s="174"/>
      <c r="L7" s="24" t="s">
        <v>150</v>
      </c>
      <c r="M7" s="171"/>
      <c r="N7" s="171"/>
      <c r="O7" s="171"/>
      <c r="P7" s="171"/>
      <c r="Q7" s="171"/>
    </row>
    <row r="8" spans="1:256" s="3" customFormat="1" ht="7.5" customHeight="1">
      <c r="A8" s="25"/>
      <c r="B8" s="26"/>
      <c r="C8" s="26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2" customFormat="1" ht="22.5" customHeight="1">
      <c r="A9" s="29" t="s">
        <v>153</v>
      </c>
      <c r="B9" s="30"/>
      <c r="C9" s="30"/>
      <c r="D9" s="31"/>
      <c r="E9" s="32">
        <v>22241</v>
      </c>
      <c r="F9" s="32">
        <v>27710</v>
      </c>
      <c r="G9" s="32">
        <v>49951</v>
      </c>
      <c r="H9" s="32">
        <v>4710</v>
      </c>
      <c r="I9" s="32">
        <v>22259</v>
      </c>
      <c r="J9" s="32">
        <v>33748</v>
      </c>
      <c r="K9" s="32">
        <v>56007</v>
      </c>
      <c r="L9" s="32">
        <v>4379</v>
      </c>
      <c r="M9" s="32">
        <v>10182</v>
      </c>
      <c r="N9" s="32">
        <v>17713</v>
      </c>
      <c r="O9" s="33">
        <f>F9-J9</f>
        <v>-6038</v>
      </c>
      <c r="P9" s="34">
        <f>G9-K9</f>
        <v>-6056</v>
      </c>
      <c r="Q9" s="34">
        <f>M9-N9</f>
        <v>-7531</v>
      </c>
      <c r="R9" s="30"/>
      <c r="S9" s="35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2" customFormat="1" ht="22.5" customHeight="1">
      <c r="A10" s="29" t="s">
        <v>154</v>
      </c>
      <c r="B10" s="30"/>
      <c r="C10" s="30"/>
      <c r="D10" s="31"/>
      <c r="E10" s="32">
        <v>18370</v>
      </c>
      <c r="F10" s="32">
        <v>25343</v>
      </c>
      <c r="G10" s="32">
        <v>43713</v>
      </c>
      <c r="H10" s="32">
        <v>4355</v>
      </c>
      <c r="I10" s="32">
        <v>18248</v>
      </c>
      <c r="J10" s="32">
        <v>30712</v>
      </c>
      <c r="K10" s="32">
        <v>48960</v>
      </c>
      <c r="L10" s="32">
        <v>4069</v>
      </c>
      <c r="M10" s="32">
        <v>9018</v>
      </c>
      <c r="N10" s="32">
        <v>16098</v>
      </c>
      <c r="O10" s="33">
        <f aca="true" t="shared" si="0" ref="O10:P36">F10-J10</f>
        <v>-5369</v>
      </c>
      <c r="P10" s="34">
        <f t="shared" si="0"/>
        <v>-5247</v>
      </c>
      <c r="Q10" s="34">
        <f aca="true" t="shared" si="1" ref="Q10:Q36">M10-N10</f>
        <v>-7080</v>
      </c>
      <c r="R10" s="30"/>
      <c r="S10" s="35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2" customFormat="1" ht="22.5" customHeight="1">
      <c r="A11" s="29" t="s">
        <v>155</v>
      </c>
      <c r="B11" s="30"/>
      <c r="C11" s="30"/>
      <c r="D11" s="31"/>
      <c r="E11" s="32">
        <v>3871</v>
      </c>
      <c r="F11" s="32">
        <v>2367</v>
      </c>
      <c r="G11" s="32">
        <v>6238</v>
      </c>
      <c r="H11" s="32">
        <v>355</v>
      </c>
      <c r="I11" s="32">
        <v>4011</v>
      </c>
      <c r="J11" s="32">
        <v>3036</v>
      </c>
      <c r="K11" s="32">
        <v>7047</v>
      </c>
      <c r="L11" s="32">
        <v>310</v>
      </c>
      <c r="M11" s="32">
        <v>1164</v>
      </c>
      <c r="N11" s="32">
        <v>1615</v>
      </c>
      <c r="O11" s="33">
        <f t="shared" si="0"/>
        <v>-669</v>
      </c>
      <c r="P11" s="34">
        <f t="shared" si="0"/>
        <v>-809</v>
      </c>
      <c r="Q11" s="34">
        <f t="shared" si="1"/>
        <v>-451</v>
      </c>
      <c r="R11" s="30"/>
      <c r="S11" s="3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2" customFormat="1" ht="15" customHeight="1">
      <c r="A12" s="29">
        <v>201</v>
      </c>
      <c r="B12" s="30"/>
      <c r="C12" s="36" t="s">
        <v>82</v>
      </c>
      <c r="D12" s="37"/>
      <c r="E12" s="32">
        <v>4975</v>
      </c>
      <c r="F12" s="32">
        <v>8175</v>
      </c>
      <c r="G12" s="32">
        <v>13150</v>
      </c>
      <c r="H12" s="32">
        <v>1497</v>
      </c>
      <c r="I12" s="32">
        <v>4901</v>
      </c>
      <c r="J12" s="32">
        <v>10913</v>
      </c>
      <c r="K12" s="32">
        <v>15814</v>
      </c>
      <c r="L12" s="32">
        <v>1802</v>
      </c>
      <c r="M12" s="32">
        <v>2999</v>
      </c>
      <c r="N12" s="32">
        <v>5167</v>
      </c>
      <c r="O12" s="33">
        <f t="shared" si="0"/>
        <v>-2738</v>
      </c>
      <c r="P12" s="34">
        <f t="shared" si="0"/>
        <v>-2664</v>
      </c>
      <c r="Q12" s="34">
        <f t="shared" si="1"/>
        <v>-2168</v>
      </c>
      <c r="R12" s="30"/>
      <c r="S12" s="3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2" customFormat="1" ht="15" customHeight="1">
      <c r="A13" s="29">
        <v>202</v>
      </c>
      <c r="B13" s="30"/>
      <c r="C13" s="36" t="s">
        <v>33</v>
      </c>
      <c r="D13" s="37"/>
      <c r="E13" s="32">
        <v>3248</v>
      </c>
      <c r="F13" s="32">
        <v>6540</v>
      </c>
      <c r="G13" s="32">
        <v>9788</v>
      </c>
      <c r="H13" s="32">
        <v>600</v>
      </c>
      <c r="I13" s="32">
        <v>3311</v>
      </c>
      <c r="J13" s="32">
        <v>7187</v>
      </c>
      <c r="K13" s="32">
        <v>10498</v>
      </c>
      <c r="L13" s="32">
        <v>478</v>
      </c>
      <c r="M13" s="32">
        <v>2013</v>
      </c>
      <c r="N13" s="32">
        <v>3328</v>
      </c>
      <c r="O13" s="33">
        <f t="shared" si="0"/>
        <v>-647</v>
      </c>
      <c r="P13" s="34">
        <f t="shared" si="0"/>
        <v>-710</v>
      </c>
      <c r="Q13" s="34">
        <f t="shared" si="1"/>
        <v>-1315</v>
      </c>
      <c r="R13" s="30"/>
      <c r="S13" s="35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2" customFormat="1" ht="15" customHeight="1">
      <c r="A14" s="29">
        <v>203</v>
      </c>
      <c r="B14" s="30"/>
      <c r="C14" s="36" t="s">
        <v>34</v>
      </c>
      <c r="D14" s="37"/>
      <c r="E14" s="32">
        <v>780</v>
      </c>
      <c r="F14" s="32">
        <v>629</v>
      </c>
      <c r="G14" s="32">
        <v>1409</v>
      </c>
      <c r="H14" s="32">
        <v>181</v>
      </c>
      <c r="I14" s="32">
        <v>787</v>
      </c>
      <c r="J14" s="32">
        <v>846</v>
      </c>
      <c r="K14" s="32">
        <v>1633</v>
      </c>
      <c r="L14" s="32">
        <v>145</v>
      </c>
      <c r="M14" s="32">
        <v>326</v>
      </c>
      <c r="N14" s="32">
        <v>652</v>
      </c>
      <c r="O14" s="33">
        <f t="shared" si="0"/>
        <v>-217</v>
      </c>
      <c r="P14" s="34">
        <f t="shared" si="0"/>
        <v>-224</v>
      </c>
      <c r="Q14" s="34">
        <f t="shared" si="1"/>
        <v>-326</v>
      </c>
      <c r="R14" s="30"/>
      <c r="S14" s="35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2" customFormat="1" ht="15" customHeight="1">
      <c r="A15" s="29">
        <v>204</v>
      </c>
      <c r="B15" s="30"/>
      <c r="C15" s="36" t="s">
        <v>35</v>
      </c>
      <c r="D15" s="37"/>
      <c r="E15" s="32">
        <v>2748</v>
      </c>
      <c r="F15" s="32">
        <v>2900</v>
      </c>
      <c r="G15" s="32">
        <v>5648</v>
      </c>
      <c r="H15" s="32">
        <v>889</v>
      </c>
      <c r="I15" s="32">
        <v>2823</v>
      </c>
      <c r="J15" s="32">
        <v>3421</v>
      </c>
      <c r="K15" s="32">
        <v>6244</v>
      </c>
      <c r="L15" s="32">
        <v>738</v>
      </c>
      <c r="M15" s="32">
        <v>1047</v>
      </c>
      <c r="N15" s="32">
        <v>1556</v>
      </c>
      <c r="O15" s="33">
        <f t="shared" si="0"/>
        <v>-521</v>
      </c>
      <c r="P15" s="34">
        <f t="shared" si="0"/>
        <v>-596</v>
      </c>
      <c r="Q15" s="34">
        <f t="shared" si="1"/>
        <v>-509</v>
      </c>
      <c r="R15" s="30"/>
      <c r="S15" s="35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2" customFormat="1" ht="15" customHeight="1">
      <c r="A16" s="29">
        <v>205</v>
      </c>
      <c r="B16" s="30"/>
      <c r="C16" s="36" t="s">
        <v>36</v>
      </c>
      <c r="D16" s="37"/>
      <c r="E16" s="32">
        <v>2522</v>
      </c>
      <c r="F16" s="32">
        <v>2524</v>
      </c>
      <c r="G16" s="32">
        <v>5046</v>
      </c>
      <c r="H16" s="32">
        <v>111</v>
      </c>
      <c r="I16" s="32">
        <v>1733</v>
      </c>
      <c r="J16" s="32">
        <v>2842</v>
      </c>
      <c r="K16" s="32">
        <v>4575</v>
      </c>
      <c r="L16" s="32">
        <v>90</v>
      </c>
      <c r="M16" s="32">
        <v>989</v>
      </c>
      <c r="N16" s="32">
        <v>922</v>
      </c>
      <c r="O16" s="33">
        <f t="shared" si="0"/>
        <v>-318</v>
      </c>
      <c r="P16" s="34">
        <f t="shared" si="0"/>
        <v>471</v>
      </c>
      <c r="Q16" s="34">
        <f t="shared" si="1"/>
        <v>67</v>
      </c>
      <c r="R16" s="30"/>
      <c r="S16" s="35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2" customFormat="1" ht="15" customHeight="1">
      <c r="A17" s="29">
        <v>207</v>
      </c>
      <c r="B17" s="30"/>
      <c r="C17" s="36" t="s">
        <v>37</v>
      </c>
      <c r="D17" s="37"/>
      <c r="E17" s="32">
        <v>451</v>
      </c>
      <c r="F17" s="32">
        <v>463</v>
      </c>
      <c r="G17" s="32">
        <v>914</v>
      </c>
      <c r="H17" s="32">
        <v>70</v>
      </c>
      <c r="I17" s="32">
        <v>566</v>
      </c>
      <c r="J17" s="32">
        <v>545</v>
      </c>
      <c r="K17" s="32">
        <v>1111</v>
      </c>
      <c r="L17" s="32">
        <v>63</v>
      </c>
      <c r="M17" s="32">
        <v>204</v>
      </c>
      <c r="N17" s="32">
        <v>593</v>
      </c>
      <c r="O17" s="33">
        <f t="shared" si="0"/>
        <v>-82</v>
      </c>
      <c r="P17" s="34">
        <f t="shared" si="0"/>
        <v>-197</v>
      </c>
      <c r="Q17" s="34">
        <f t="shared" si="1"/>
        <v>-389</v>
      </c>
      <c r="R17" s="30"/>
      <c r="S17" s="35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2" customFormat="1" ht="15" customHeight="1">
      <c r="A18" s="29">
        <v>208</v>
      </c>
      <c r="B18" s="30"/>
      <c r="C18" s="36" t="s">
        <v>71</v>
      </c>
      <c r="D18" s="37"/>
      <c r="E18" s="32">
        <v>266</v>
      </c>
      <c r="F18" s="32">
        <v>454</v>
      </c>
      <c r="G18" s="32">
        <v>720</v>
      </c>
      <c r="H18" s="32">
        <v>84</v>
      </c>
      <c r="I18" s="32">
        <v>312</v>
      </c>
      <c r="J18" s="32">
        <v>530</v>
      </c>
      <c r="K18" s="32">
        <v>842</v>
      </c>
      <c r="L18" s="32">
        <v>62</v>
      </c>
      <c r="M18" s="32">
        <v>139</v>
      </c>
      <c r="N18" s="32">
        <v>376</v>
      </c>
      <c r="O18" s="33">
        <f t="shared" si="0"/>
        <v>-76</v>
      </c>
      <c r="P18" s="34">
        <f t="shared" si="0"/>
        <v>-122</v>
      </c>
      <c r="Q18" s="34">
        <f t="shared" si="1"/>
        <v>-237</v>
      </c>
      <c r="R18" s="30"/>
      <c r="S18" s="35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2" customFormat="1" ht="15" customHeight="1">
      <c r="A19" s="29">
        <v>209</v>
      </c>
      <c r="B19" s="30"/>
      <c r="C19" s="36" t="s">
        <v>39</v>
      </c>
      <c r="D19" s="37"/>
      <c r="E19" s="32">
        <v>494</v>
      </c>
      <c r="F19" s="32">
        <v>868</v>
      </c>
      <c r="G19" s="32">
        <v>1362</v>
      </c>
      <c r="H19" s="32">
        <v>80</v>
      </c>
      <c r="I19" s="32">
        <v>504</v>
      </c>
      <c r="J19" s="32">
        <v>1012</v>
      </c>
      <c r="K19" s="32">
        <v>1516</v>
      </c>
      <c r="L19" s="32">
        <v>23</v>
      </c>
      <c r="M19" s="32">
        <v>193</v>
      </c>
      <c r="N19" s="32">
        <v>448</v>
      </c>
      <c r="O19" s="33">
        <f t="shared" si="0"/>
        <v>-144</v>
      </c>
      <c r="P19" s="34">
        <f t="shared" si="0"/>
        <v>-154</v>
      </c>
      <c r="Q19" s="34">
        <f t="shared" si="1"/>
        <v>-255</v>
      </c>
      <c r="R19" s="30"/>
      <c r="S19" s="35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2" customFormat="1" ht="15" customHeight="1">
      <c r="A20" s="29">
        <v>210</v>
      </c>
      <c r="B20" s="30"/>
      <c r="C20" s="36" t="s">
        <v>73</v>
      </c>
      <c r="D20" s="37"/>
      <c r="E20" s="32">
        <v>308</v>
      </c>
      <c r="F20" s="32">
        <v>482</v>
      </c>
      <c r="G20" s="32">
        <v>790</v>
      </c>
      <c r="H20" s="32">
        <v>39</v>
      </c>
      <c r="I20" s="32">
        <v>337</v>
      </c>
      <c r="J20" s="32">
        <v>577</v>
      </c>
      <c r="K20" s="32">
        <v>914</v>
      </c>
      <c r="L20" s="32">
        <v>15</v>
      </c>
      <c r="M20" s="32">
        <v>184</v>
      </c>
      <c r="N20" s="32">
        <v>441</v>
      </c>
      <c r="O20" s="33">
        <f t="shared" si="0"/>
        <v>-95</v>
      </c>
      <c r="P20" s="34">
        <f t="shared" si="0"/>
        <v>-124</v>
      </c>
      <c r="Q20" s="34">
        <f t="shared" si="1"/>
        <v>-257</v>
      </c>
      <c r="R20" s="30"/>
      <c r="S20" s="3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2" customFormat="1" ht="15" customHeight="1">
      <c r="A21" s="29">
        <v>211</v>
      </c>
      <c r="B21" s="30"/>
      <c r="C21" s="36" t="s">
        <v>156</v>
      </c>
      <c r="D21" s="37"/>
      <c r="E21" s="32">
        <v>673</v>
      </c>
      <c r="F21" s="32">
        <v>612</v>
      </c>
      <c r="G21" s="32">
        <v>1285</v>
      </c>
      <c r="H21" s="32">
        <v>43</v>
      </c>
      <c r="I21" s="32">
        <v>734</v>
      </c>
      <c r="J21" s="32">
        <v>717</v>
      </c>
      <c r="K21" s="32">
        <v>1451</v>
      </c>
      <c r="L21" s="32">
        <v>30</v>
      </c>
      <c r="M21" s="32">
        <v>221</v>
      </c>
      <c r="N21" s="32">
        <v>663</v>
      </c>
      <c r="O21" s="33">
        <f t="shared" si="0"/>
        <v>-105</v>
      </c>
      <c r="P21" s="34">
        <f t="shared" si="0"/>
        <v>-166</v>
      </c>
      <c r="Q21" s="34">
        <f t="shared" si="1"/>
        <v>-442</v>
      </c>
      <c r="R21" s="30"/>
      <c r="S21" s="35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2" customFormat="1" ht="15" customHeight="1">
      <c r="A22" s="29">
        <v>212</v>
      </c>
      <c r="B22" s="30"/>
      <c r="C22" s="36" t="s">
        <v>143</v>
      </c>
      <c r="D22" s="37"/>
      <c r="E22" s="32">
        <v>513</v>
      </c>
      <c r="F22" s="32">
        <v>478</v>
      </c>
      <c r="G22" s="32">
        <v>991</v>
      </c>
      <c r="H22" s="32">
        <v>232</v>
      </c>
      <c r="I22" s="32">
        <v>662</v>
      </c>
      <c r="J22" s="32">
        <v>518</v>
      </c>
      <c r="K22" s="32">
        <v>1180</v>
      </c>
      <c r="L22" s="32">
        <v>224</v>
      </c>
      <c r="M22" s="32">
        <v>157</v>
      </c>
      <c r="N22" s="32">
        <v>464</v>
      </c>
      <c r="O22" s="33">
        <f t="shared" si="0"/>
        <v>-40</v>
      </c>
      <c r="P22" s="34">
        <f t="shared" si="0"/>
        <v>-189</v>
      </c>
      <c r="Q22" s="34">
        <f t="shared" si="1"/>
        <v>-307</v>
      </c>
      <c r="R22" s="30"/>
      <c r="S22" s="35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2" customFormat="1" ht="15" customHeight="1">
      <c r="A23" s="29">
        <v>213</v>
      </c>
      <c r="B23" s="30"/>
      <c r="C23" s="36" t="s">
        <v>76</v>
      </c>
      <c r="D23" s="37"/>
      <c r="E23" s="32">
        <v>840</v>
      </c>
      <c r="F23" s="32">
        <v>775</v>
      </c>
      <c r="G23" s="32">
        <v>1615</v>
      </c>
      <c r="H23" s="32">
        <v>399</v>
      </c>
      <c r="I23" s="32">
        <v>909</v>
      </c>
      <c r="J23" s="32">
        <v>881</v>
      </c>
      <c r="K23" s="32">
        <v>1790</v>
      </c>
      <c r="L23" s="32">
        <v>290</v>
      </c>
      <c r="M23" s="32">
        <v>285</v>
      </c>
      <c r="N23" s="32">
        <v>689</v>
      </c>
      <c r="O23" s="33">
        <f t="shared" si="0"/>
        <v>-106</v>
      </c>
      <c r="P23" s="34">
        <f t="shared" si="0"/>
        <v>-175</v>
      </c>
      <c r="Q23" s="34">
        <f t="shared" si="1"/>
        <v>-404</v>
      </c>
      <c r="R23" s="30"/>
      <c r="S23" s="35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" customFormat="1" ht="15" customHeight="1">
      <c r="A24" s="29">
        <v>214</v>
      </c>
      <c r="B24" s="30"/>
      <c r="C24" s="36" t="s">
        <v>0</v>
      </c>
      <c r="D24" s="37"/>
      <c r="E24" s="32">
        <v>552</v>
      </c>
      <c r="F24" s="32">
        <v>443</v>
      </c>
      <c r="G24" s="32">
        <v>995</v>
      </c>
      <c r="H24" s="32">
        <v>130</v>
      </c>
      <c r="I24" s="32">
        <v>669</v>
      </c>
      <c r="J24" s="32">
        <v>723</v>
      </c>
      <c r="K24" s="32">
        <v>1392</v>
      </c>
      <c r="L24" s="32">
        <v>109</v>
      </c>
      <c r="M24" s="32">
        <v>261</v>
      </c>
      <c r="N24" s="32">
        <v>799</v>
      </c>
      <c r="O24" s="33">
        <f t="shared" si="0"/>
        <v>-280</v>
      </c>
      <c r="P24" s="34">
        <f t="shared" si="0"/>
        <v>-397</v>
      </c>
      <c r="Q24" s="34">
        <f t="shared" si="1"/>
        <v>-538</v>
      </c>
      <c r="R24" s="30"/>
      <c r="S24" s="35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2" customFormat="1" ht="22.5" customHeight="1">
      <c r="A25" s="29" t="s">
        <v>85</v>
      </c>
      <c r="B25" s="30"/>
      <c r="C25" s="30"/>
      <c r="D25" s="31"/>
      <c r="E25" s="32">
        <v>2162</v>
      </c>
      <c r="F25" s="32">
        <v>1339</v>
      </c>
      <c r="G25" s="32">
        <v>3501</v>
      </c>
      <c r="H25" s="32">
        <v>291</v>
      </c>
      <c r="I25" s="32">
        <v>2401</v>
      </c>
      <c r="J25" s="32">
        <v>1792</v>
      </c>
      <c r="K25" s="32">
        <v>4193</v>
      </c>
      <c r="L25" s="32">
        <v>276</v>
      </c>
      <c r="M25" s="32">
        <v>631</v>
      </c>
      <c r="N25" s="32">
        <v>567</v>
      </c>
      <c r="O25" s="33">
        <f t="shared" si="0"/>
        <v>-453</v>
      </c>
      <c r="P25" s="34">
        <f t="shared" si="0"/>
        <v>-692</v>
      </c>
      <c r="Q25" s="34">
        <f t="shared" si="1"/>
        <v>64</v>
      </c>
      <c r="R25" s="30"/>
      <c r="S25" s="35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2" customFormat="1" ht="15" customHeight="1">
      <c r="A26" s="38">
        <v>307</v>
      </c>
      <c r="B26" s="39"/>
      <c r="C26" s="40" t="s">
        <v>1</v>
      </c>
      <c r="D26" s="41"/>
      <c r="E26" s="32">
        <v>1148</v>
      </c>
      <c r="F26" s="32">
        <v>630</v>
      </c>
      <c r="G26" s="32">
        <v>1778</v>
      </c>
      <c r="H26" s="32">
        <v>52</v>
      </c>
      <c r="I26" s="32">
        <v>1270</v>
      </c>
      <c r="J26" s="32">
        <v>940</v>
      </c>
      <c r="K26" s="32">
        <v>2210</v>
      </c>
      <c r="L26" s="32">
        <v>40</v>
      </c>
      <c r="M26" s="32">
        <v>356</v>
      </c>
      <c r="N26" s="32">
        <v>329</v>
      </c>
      <c r="O26" s="33">
        <f t="shared" si="0"/>
        <v>-310</v>
      </c>
      <c r="P26" s="34">
        <f t="shared" si="0"/>
        <v>-432</v>
      </c>
      <c r="Q26" s="34">
        <f t="shared" si="1"/>
        <v>27</v>
      </c>
      <c r="R26" s="30"/>
      <c r="S26" s="35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2" customFormat="1" ht="15" customHeight="1">
      <c r="A27" s="38">
        <v>308</v>
      </c>
      <c r="B27" s="39"/>
      <c r="C27" s="40" t="s">
        <v>2</v>
      </c>
      <c r="D27" s="41"/>
      <c r="E27" s="32">
        <v>1014</v>
      </c>
      <c r="F27" s="32">
        <v>709</v>
      </c>
      <c r="G27" s="32">
        <v>1723</v>
      </c>
      <c r="H27" s="32">
        <v>239</v>
      </c>
      <c r="I27" s="32">
        <v>1131</v>
      </c>
      <c r="J27" s="32">
        <v>852</v>
      </c>
      <c r="K27" s="32">
        <v>1983</v>
      </c>
      <c r="L27" s="32">
        <v>236</v>
      </c>
      <c r="M27" s="32">
        <v>275</v>
      </c>
      <c r="N27" s="32">
        <v>238</v>
      </c>
      <c r="O27" s="33">
        <f t="shared" si="0"/>
        <v>-143</v>
      </c>
      <c r="P27" s="34">
        <f t="shared" si="0"/>
        <v>-260</v>
      </c>
      <c r="Q27" s="34">
        <f t="shared" si="1"/>
        <v>37</v>
      </c>
      <c r="R27" s="30"/>
      <c r="S27" s="35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2" customFormat="1" ht="22.5" customHeight="1">
      <c r="A28" s="42" t="s">
        <v>166</v>
      </c>
      <c r="B28" s="43"/>
      <c r="C28" s="43"/>
      <c r="D28" s="44"/>
      <c r="E28" s="32">
        <v>787</v>
      </c>
      <c r="F28" s="32">
        <v>512</v>
      </c>
      <c r="G28" s="32">
        <v>1299</v>
      </c>
      <c r="H28" s="32">
        <v>48</v>
      </c>
      <c r="I28" s="32">
        <v>729</v>
      </c>
      <c r="J28" s="32">
        <v>642</v>
      </c>
      <c r="K28" s="32">
        <v>1371</v>
      </c>
      <c r="L28" s="32">
        <v>20</v>
      </c>
      <c r="M28" s="32">
        <v>297</v>
      </c>
      <c r="N28" s="32">
        <v>502</v>
      </c>
      <c r="O28" s="33">
        <f t="shared" si="0"/>
        <v>-130</v>
      </c>
      <c r="P28" s="34">
        <f t="shared" si="0"/>
        <v>-72</v>
      </c>
      <c r="Q28" s="34">
        <f t="shared" si="1"/>
        <v>-205</v>
      </c>
      <c r="R28" s="30"/>
      <c r="S28" s="35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2" customFormat="1" ht="15" customHeight="1">
      <c r="A29" s="38">
        <v>321</v>
      </c>
      <c r="B29" s="39"/>
      <c r="C29" s="40" t="s">
        <v>3</v>
      </c>
      <c r="D29" s="41"/>
      <c r="E29" s="32">
        <v>141</v>
      </c>
      <c r="F29" s="32">
        <v>75</v>
      </c>
      <c r="G29" s="32">
        <v>216</v>
      </c>
      <c r="H29" s="32">
        <v>11</v>
      </c>
      <c r="I29" s="32">
        <v>155</v>
      </c>
      <c r="J29" s="32">
        <v>128</v>
      </c>
      <c r="K29" s="32">
        <v>283</v>
      </c>
      <c r="L29" s="32">
        <v>1</v>
      </c>
      <c r="M29" s="32">
        <v>42</v>
      </c>
      <c r="N29" s="32">
        <v>140</v>
      </c>
      <c r="O29" s="33">
        <f t="shared" si="0"/>
        <v>-53</v>
      </c>
      <c r="P29" s="34">
        <f t="shared" si="0"/>
        <v>-67</v>
      </c>
      <c r="Q29" s="34">
        <f t="shared" si="1"/>
        <v>-98</v>
      </c>
      <c r="R29" s="30"/>
      <c r="S29" s="35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2" customFormat="1" ht="15" customHeight="1">
      <c r="A30" s="38">
        <v>322</v>
      </c>
      <c r="B30" s="39"/>
      <c r="C30" s="40" t="s">
        <v>4</v>
      </c>
      <c r="D30" s="41"/>
      <c r="E30" s="32">
        <v>384</v>
      </c>
      <c r="F30" s="32">
        <v>179</v>
      </c>
      <c r="G30" s="32">
        <v>563</v>
      </c>
      <c r="H30" s="32">
        <v>25</v>
      </c>
      <c r="I30" s="32">
        <v>294</v>
      </c>
      <c r="J30" s="32">
        <v>233</v>
      </c>
      <c r="K30" s="32">
        <v>527</v>
      </c>
      <c r="L30" s="32">
        <v>7</v>
      </c>
      <c r="M30" s="32">
        <v>113</v>
      </c>
      <c r="N30" s="32">
        <v>171</v>
      </c>
      <c r="O30" s="33">
        <f t="shared" si="0"/>
        <v>-54</v>
      </c>
      <c r="P30" s="34">
        <f t="shared" si="0"/>
        <v>36</v>
      </c>
      <c r="Q30" s="34">
        <f t="shared" si="1"/>
        <v>-58</v>
      </c>
      <c r="R30" s="30"/>
      <c r="S30" s="3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2" customFormat="1" ht="15" customHeight="1">
      <c r="A31" s="38">
        <v>323</v>
      </c>
      <c r="B31" s="39"/>
      <c r="C31" s="40" t="s">
        <v>5</v>
      </c>
      <c r="D31" s="41"/>
      <c r="E31" s="32">
        <v>262</v>
      </c>
      <c r="F31" s="32">
        <v>258</v>
      </c>
      <c r="G31" s="32">
        <v>520</v>
      </c>
      <c r="H31" s="32">
        <v>12</v>
      </c>
      <c r="I31" s="32">
        <v>280</v>
      </c>
      <c r="J31" s="32">
        <v>281</v>
      </c>
      <c r="K31" s="32">
        <v>561</v>
      </c>
      <c r="L31" s="32">
        <v>12</v>
      </c>
      <c r="M31" s="32">
        <v>142</v>
      </c>
      <c r="N31" s="32">
        <v>191</v>
      </c>
      <c r="O31" s="33">
        <f t="shared" si="0"/>
        <v>-23</v>
      </c>
      <c r="P31" s="34">
        <f t="shared" si="0"/>
        <v>-41</v>
      </c>
      <c r="Q31" s="34">
        <f t="shared" si="1"/>
        <v>-49</v>
      </c>
      <c r="R31" s="30"/>
      <c r="S31" s="35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2" customFormat="1" ht="22.5" customHeight="1">
      <c r="A32" s="42" t="s">
        <v>167</v>
      </c>
      <c r="B32" s="43"/>
      <c r="C32" s="43"/>
      <c r="D32" s="44"/>
      <c r="E32" s="32">
        <v>584</v>
      </c>
      <c r="F32" s="32">
        <v>252</v>
      </c>
      <c r="G32" s="32">
        <v>836</v>
      </c>
      <c r="H32" s="32">
        <v>13</v>
      </c>
      <c r="I32" s="32">
        <v>437</v>
      </c>
      <c r="J32" s="32">
        <v>289</v>
      </c>
      <c r="K32" s="32">
        <v>726</v>
      </c>
      <c r="L32" s="32">
        <v>9</v>
      </c>
      <c r="M32" s="32">
        <v>143</v>
      </c>
      <c r="N32" s="32">
        <v>198</v>
      </c>
      <c r="O32" s="33">
        <f t="shared" si="0"/>
        <v>-37</v>
      </c>
      <c r="P32" s="34">
        <f t="shared" si="0"/>
        <v>110</v>
      </c>
      <c r="Q32" s="34">
        <f t="shared" si="1"/>
        <v>-55</v>
      </c>
      <c r="R32" s="30"/>
      <c r="S32" s="35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2" customFormat="1" ht="15" customHeight="1">
      <c r="A33" s="38">
        <v>383</v>
      </c>
      <c r="B33" s="39"/>
      <c r="C33" s="40" t="s">
        <v>6</v>
      </c>
      <c r="D33" s="41"/>
      <c r="E33" s="32">
        <v>52</v>
      </c>
      <c r="F33" s="32">
        <v>40</v>
      </c>
      <c r="G33" s="32">
        <v>92</v>
      </c>
      <c r="H33" s="32">
        <v>2</v>
      </c>
      <c r="I33" s="32">
        <v>59</v>
      </c>
      <c r="J33" s="32">
        <v>49</v>
      </c>
      <c r="K33" s="32">
        <v>108</v>
      </c>
      <c r="L33" s="32">
        <v>2</v>
      </c>
      <c r="M33" s="32">
        <v>14</v>
      </c>
      <c r="N33" s="32">
        <v>49</v>
      </c>
      <c r="O33" s="33">
        <f t="shared" si="0"/>
        <v>-9</v>
      </c>
      <c r="P33" s="34">
        <f t="shared" si="0"/>
        <v>-16</v>
      </c>
      <c r="Q33" s="34">
        <f t="shared" si="1"/>
        <v>-35</v>
      </c>
      <c r="R33" s="30"/>
      <c r="S33" s="35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2" customFormat="1" ht="15" customHeight="1">
      <c r="A34" s="38">
        <v>391</v>
      </c>
      <c r="B34" s="39"/>
      <c r="C34" s="40" t="s">
        <v>7</v>
      </c>
      <c r="D34" s="41"/>
      <c r="E34" s="32">
        <v>532</v>
      </c>
      <c r="F34" s="32">
        <v>212</v>
      </c>
      <c r="G34" s="32">
        <v>744</v>
      </c>
      <c r="H34" s="32">
        <v>11</v>
      </c>
      <c r="I34" s="32">
        <v>378</v>
      </c>
      <c r="J34" s="32">
        <v>240</v>
      </c>
      <c r="K34" s="32">
        <v>618</v>
      </c>
      <c r="L34" s="32">
        <v>7</v>
      </c>
      <c r="M34" s="32">
        <v>129</v>
      </c>
      <c r="N34" s="32">
        <v>149</v>
      </c>
      <c r="O34" s="33">
        <f t="shared" si="0"/>
        <v>-28</v>
      </c>
      <c r="P34" s="34">
        <f t="shared" si="0"/>
        <v>126</v>
      </c>
      <c r="Q34" s="34">
        <f t="shared" si="1"/>
        <v>-20</v>
      </c>
      <c r="R34" s="30"/>
      <c r="S34" s="35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2" customFormat="1" ht="22.5" customHeight="1">
      <c r="A35" s="42" t="s">
        <v>168</v>
      </c>
      <c r="B35" s="43"/>
      <c r="C35" s="43"/>
      <c r="D35" s="44"/>
      <c r="E35" s="32">
        <v>338</v>
      </c>
      <c r="F35" s="32">
        <v>264</v>
      </c>
      <c r="G35" s="32">
        <v>602</v>
      </c>
      <c r="H35" s="32">
        <v>3</v>
      </c>
      <c r="I35" s="32">
        <v>444</v>
      </c>
      <c r="J35" s="32">
        <v>313</v>
      </c>
      <c r="K35" s="32">
        <v>757</v>
      </c>
      <c r="L35" s="32">
        <v>5</v>
      </c>
      <c r="M35" s="32">
        <v>93</v>
      </c>
      <c r="N35" s="32">
        <v>348</v>
      </c>
      <c r="O35" s="33">
        <f t="shared" si="0"/>
        <v>-49</v>
      </c>
      <c r="P35" s="34">
        <f t="shared" si="0"/>
        <v>-155</v>
      </c>
      <c r="Q35" s="34">
        <f t="shared" si="1"/>
        <v>-255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2" customFormat="1" ht="15" customHeight="1">
      <c r="A36" s="38">
        <v>411</v>
      </c>
      <c r="B36" s="39"/>
      <c r="C36" s="43" t="s">
        <v>157</v>
      </c>
      <c r="D36" s="41"/>
      <c r="E36" s="32">
        <v>338</v>
      </c>
      <c r="F36" s="32">
        <v>264</v>
      </c>
      <c r="G36" s="32">
        <v>602</v>
      </c>
      <c r="H36" s="32">
        <v>3</v>
      </c>
      <c r="I36" s="32">
        <v>444</v>
      </c>
      <c r="J36" s="32">
        <v>313</v>
      </c>
      <c r="K36" s="32">
        <v>757</v>
      </c>
      <c r="L36" s="32">
        <v>5</v>
      </c>
      <c r="M36" s="32">
        <v>93</v>
      </c>
      <c r="N36" s="32">
        <v>348</v>
      </c>
      <c r="O36" s="33">
        <f t="shared" si="0"/>
        <v>-49</v>
      </c>
      <c r="P36" s="34">
        <f t="shared" si="0"/>
        <v>-155</v>
      </c>
      <c r="Q36" s="34">
        <f t="shared" si="1"/>
        <v>-255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3" customFormat="1" ht="7.5" customHeight="1">
      <c r="A37" s="45"/>
      <c r="B37" s="46"/>
      <c r="C37" s="46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50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16" ht="13.5">
      <c r="A38" s="11"/>
      <c r="B38" s="1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ht="13.5">
      <c r="A39" s="13" t="s">
        <v>91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5" ht="17.25">
      <c r="A40" s="8"/>
      <c r="B40" s="9"/>
      <c r="C40" s="10"/>
      <c r="E40" s="12" t="s">
        <v>199</v>
      </c>
    </row>
    <row r="41" spans="1:17" ht="13.5">
      <c r="A41" s="9"/>
      <c r="B41" s="9"/>
      <c r="C41" s="10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7.25">
      <c r="A42" s="8" t="s">
        <v>158</v>
      </c>
      <c r="B42" s="9"/>
      <c r="C42" s="10"/>
      <c r="D42" s="10"/>
      <c r="E42" s="14" t="str">
        <f>E3</f>
        <v>長崎県異動人口調査〔平成３０年（2018年）〕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7.5" customHeight="1">
      <c r="A43" s="9"/>
      <c r="B43" s="9"/>
      <c r="C43" s="10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22.5" customHeight="1">
      <c r="A44" s="173" t="s">
        <v>147</v>
      </c>
      <c r="B44" s="179"/>
      <c r="C44" s="179"/>
      <c r="D44" s="175"/>
      <c r="E44" s="176" t="s">
        <v>58</v>
      </c>
      <c r="F44" s="177"/>
      <c r="G44" s="177"/>
      <c r="H44" s="178"/>
      <c r="I44" s="176" t="s">
        <v>59</v>
      </c>
      <c r="J44" s="177"/>
      <c r="K44" s="177"/>
      <c r="L44" s="178"/>
      <c r="M44" s="170" t="s">
        <v>148</v>
      </c>
      <c r="N44" s="170" t="s">
        <v>149</v>
      </c>
      <c r="O44" s="176" t="s">
        <v>9</v>
      </c>
      <c r="P44" s="178"/>
      <c r="Q44" s="170" t="s">
        <v>10</v>
      </c>
    </row>
    <row r="45" spans="1:17" ht="12" customHeight="1">
      <c r="A45" s="180"/>
      <c r="B45" s="181"/>
      <c r="C45" s="181"/>
      <c r="D45" s="182"/>
      <c r="E45" s="170" t="s">
        <v>62</v>
      </c>
      <c r="F45" s="170" t="s">
        <v>63</v>
      </c>
      <c r="G45" s="173" t="s">
        <v>61</v>
      </c>
      <c r="H45" s="20"/>
      <c r="I45" s="170" t="s">
        <v>62</v>
      </c>
      <c r="J45" s="170" t="s">
        <v>63</v>
      </c>
      <c r="K45" s="173" t="s">
        <v>61</v>
      </c>
      <c r="L45" s="20"/>
      <c r="M45" s="172"/>
      <c r="N45" s="172"/>
      <c r="O45" s="170" t="s">
        <v>151</v>
      </c>
      <c r="P45" s="170" t="s">
        <v>152</v>
      </c>
      <c r="Q45" s="172"/>
    </row>
    <row r="46" spans="1:17" ht="18" customHeight="1">
      <c r="A46" s="174"/>
      <c r="B46" s="183"/>
      <c r="C46" s="183"/>
      <c r="D46" s="184"/>
      <c r="E46" s="171"/>
      <c r="F46" s="171"/>
      <c r="G46" s="171"/>
      <c r="H46" s="52" t="s">
        <v>161</v>
      </c>
      <c r="I46" s="171"/>
      <c r="J46" s="171"/>
      <c r="K46" s="171"/>
      <c r="L46" s="52" t="s">
        <v>161</v>
      </c>
      <c r="M46" s="171"/>
      <c r="N46" s="171"/>
      <c r="O46" s="171"/>
      <c r="P46" s="171"/>
      <c r="Q46" s="171"/>
    </row>
    <row r="47" spans="1:17" ht="7.5" customHeight="1">
      <c r="A47" s="53"/>
      <c r="B47" s="54"/>
      <c r="C47" s="54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22.5" customHeight="1">
      <c r="A48" s="29" t="s">
        <v>153</v>
      </c>
      <c r="B48" s="30"/>
      <c r="C48" s="30"/>
      <c r="D48" s="31"/>
      <c r="E48" s="57">
        <v>11537</v>
      </c>
      <c r="F48" s="57">
        <v>15479</v>
      </c>
      <c r="G48" s="57">
        <v>27016</v>
      </c>
      <c r="H48" s="57">
        <v>2107</v>
      </c>
      <c r="I48" s="57">
        <v>11510</v>
      </c>
      <c r="J48" s="57">
        <v>18219</v>
      </c>
      <c r="K48" s="57">
        <v>29729</v>
      </c>
      <c r="L48" s="57">
        <v>2198</v>
      </c>
      <c r="M48" s="57">
        <v>5287</v>
      </c>
      <c r="N48" s="57">
        <v>8540</v>
      </c>
      <c r="O48" s="33">
        <f>F48-J48</f>
        <v>-2740</v>
      </c>
      <c r="P48" s="34">
        <f>G48-K48</f>
        <v>-2713</v>
      </c>
      <c r="Q48" s="34">
        <f>M48-N48</f>
        <v>-3253</v>
      </c>
    </row>
    <row r="49" spans="1:17" ht="22.5" customHeight="1">
      <c r="A49" s="29" t="s">
        <v>154</v>
      </c>
      <c r="B49" s="30"/>
      <c r="C49" s="30"/>
      <c r="D49" s="31"/>
      <c r="E49" s="57">
        <v>9624</v>
      </c>
      <c r="F49" s="57">
        <v>14244</v>
      </c>
      <c r="G49" s="57">
        <v>23868</v>
      </c>
      <c r="H49" s="57">
        <v>1962</v>
      </c>
      <c r="I49" s="57">
        <v>9506</v>
      </c>
      <c r="J49" s="57">
        <v>16676</v>
      </c>
      <c r="K49" s="57">
        <v>26182</v>
      </c>
      <c r="L49" s="57">
        <v>2062</v>
      </c>
      <c r="M49" s="57">
        <v>4669</v>
      </c>
      <c r="N49" s="57">
        <v>7719</v>
      </c>
      <c r="O49" s="33">
        <f aca="true" t="shared" si="2" ref="O49:P75">F49-J49</f>
        <v>-2432</v>
      </c>
      <c r="P49" s="34">
        <f t="shared" si="2"/>
        <v>-2314</v>
      </c>
      <c r="Q49" s="34">
        <f aca="true" t="shared" si="3" ref="Q49:Q75">M49-N49</f>
        <v>-3050</v>
      </c>
    </row>
    <row r="50" spans="1:17" ht="22.5" customHeight="1">
      <c r="A50" s="29" t="s">
        <v>155</v>
      </c>
      <c r="B50" s="30"/>
      <c r="C50" s="30"/>
      <c r="D50" s="31"/>
      <c r="E50" s="57">
        <v>1913</v>
      </c>
      <c r="F50" s="57">
        <v>1235</v>
      </c>
      <c r="G50" s="57">
        <v>3148</v>
      </c>
      <c r="H50" s="57">
        <v>145</v>
      </c>
      <c r="I50" s="57">
        <v>2004</v>
      </c>
      <c r="J50" s="57">
        <v>1543</v>
      </c>
      <c r="K50" s="57">
        <v>3547</v>
      </c>
      <c r="L50" s="57">
        <v>136</v>
      </c>
      <c r="M50" s="57">
        <v>618</v>
      </c>
      <c r="N50" s="57">
        <v>821</v>
      </c>
      <c r="O50" s="33">
        <f t="shared" si="2"/>
        <v>-308</v>
      </c>
      <c r="P50" s="34">
        <f t="shared" si="2"/>
        <v>-399</v>
      </c>
      <c r="Q50" s="34">
        <f t="shared" si="3"/>
        <v>-203</v>
      </c>
    </row>
    <row r="51" spans="1:17" ht="15" customHeight="1">
      <c r="A51" s="29">
        <v>201</v>
      </c>
      <c r="B51" s="30"/>
      <c r="C51" s="36" t="s">
        <v>82</v>
      </c>
      <c r="D51" s="37"/>
      <c r="E51" s="57">
        <v>2504</v>
      </c>
      <c r="F51" s="57">
        <v>4519</v>
      </c>
      <c r="G51" s="57">
        <v>7023</v>
      </c>
      <c r="H51" s="57">
        <v>748</v>
      </c>
      <c r="I51" s="57">
        <v>2558</v>
      </c>
      <c r="J51" s="57">
        <v>6082</v>
      </c>
      <c r="K51" s="57">
        <v>8640</v>
      </c>
      <c r="L51" s="57">
        <v>1162</v>
      </c>
      <c r="M51" s="57">
        <v>1569</v>
      </c>
      <c r="N51" s="57">
        <v>2551</v>
      </c>
      <c r="O51" s="33">
        <f t="shared" si="2"/>
        <v>-1563</v>
      </c>
      <c r="P51" s="34">
        <f t="shared" si="2"/>
        <v>-1617</v>
      </c>
      <c r="Q51" s="34">
        <f t="shared" si="3"/>
        <v>-982</v>
      </c>
    </row>
    <row r="52" spans="1:17" ht="15" customHeight="1">
      <c r="A52" s="29">
        <v>202</v>
      </c>
      <c r="B52" s="30"/>
      <c r="C52" s="36" t="s">
        <v>33</v>
      </c>
      <c r="D52" s="37"/>
      <c r="E52" s="57">
        <v>1788</v>
      </c>
      <c r="F52" s="57">
        <v>3882</v>
      </c>
      <c r="G52" s="57">
        <v>5670</v>
      </c>
      <c r="H52" s="57">
        <v>339</v>
      </c>
      <c r="I52" s="57">
        <v>1773</v>
      </c>
      <c r="J52" s="57">
        <v>3965</v>
      </c>
      <c r="K52" s="57">
        <v>5738</v>
      </c>
      <c r="L52" s="57">
        <v>265</v>
      </c>
      <c r="M52" s="57">
        <v>1039</v>
      </c>
      <c r="N52" s="57">
        <v>1503</v>
      </c>
      <c r="O52" s="33">
        <f t="shared" si="2"/>
        <v>-83</v>
      </c>
      <c r="P52" s="34">
        <f t="shared" si="2"/>
        <v>-68</v>
      </c>
      <c r="Q52" s="34">
        <f t="shared" si="3"/>
        <v>-464</v>
      </c>
    </row>
    <row r="53" spans="1:17" ht="15" customHeight="1">
      <c r="A53" s="29">
        <v>203</v>
      </c>
      <c r="B53" s="30"/>
      <c r="C53" s="36" t="s">
        <v>34</v>
      </c>
      <c r="D53" s="37"/>
      <c r="E53" s="57">
        <v>400</v>
      </c>
      <c r="F53" s="57">
        <v>329</v>
      </c>
      <c r="G53" s="57">
        <v>729</v>
      </c>
      <c r="H53" s="57">
        <v>56</v>
      </c>
      <c r="I53" s="57">
        <v>409</v>
      </c>
      <c r="J53" s="57">
        <v>396</v>
      </c>
      <c r="K53" s="57">
        <v>805</v>
      </c>
      <c r="L53" s="57">
        <v>41</v>
      </c>
      <c r="M53" s="57">
        <v>173</v>
      </c>
      <c r="N53" s="57">
        <v>344</v>
      </c>
      <c r="O53" s="33">
        <f t="shared" si="2"/>
        <v>-67</v>
      </c>
      <c r="P53" s="34">
        <f t="shared" si="2"/>
        <v>-76</v>
      </c>
      <c r="Q53" s="34">
        <f t="shared" si="3"/>
        <v>-171</v>
      </c>
    </row>
    <row r="54" spans="1:17" ht="15" customHeight="1">
      <c r="A54" s="29">
        <v>204</v>
      </c>
      <c r="B54" s="30"/>
      <c r="C54" s="36" t="s">
        <v>35</v>
      </c>
      <c r="D54" s="37"/>
      <c r="E54" s="57">
        <v>1455</v>
      </c>
      <c r="F54" s="57">
        <v>1569</v>
      </c>
      <c r="G54" s="57">
        <v>3024</v>
      </c>
      <c r="H54" s="57">
        <v>303</v>
      </c>
      <c r="I54" s="57">
        <v>1454</v>
      </c>
      <c r="J54" s="57">
        <v>1847</v>
      </c>
      <c r="K54" s="57">
        <v>3301</v>
      </c>
      <c r="L54" s="57">
        <v>224</v>
      </c>
      <c r="M54" s="57">
        <v>539</v>
      </c>
      <c r="N54" s="57">
        <v>745</v>
      </c>
      <c r="O54" s="33">
        <f t="shared" si="2"/>
        <v>-278</v>
      </c>
      <c r="P54" s="34">
        <f t="shared" si="2"/>
        <v>-277</v>
      </c>
      <c r="Q54" s="34">
        <f t="shared" si="3"/>
        <v>-206</v>
      </c>
    </row>
    <row r="55" spans="1:17" ht="15" customHeight="1">
      <c r="A55" s="29">
        <v>205</v>
      </c>
      <c r="B55" s="30"/>
      <c r="C55" s="36" t="s">
        <v>36</v>
      </c>
      <c r="D55" s="37"/>
      <c r="E55" s="57">
        <v>1280</v>
      </c>
      <c r="F55" s="57">
        <v>1473</v>
      </c>
      <c r="G55" s="57">
        <v>2753</v>
      </c>
      <c r="H55" s="57">
        <v>59</v>
      </c>
      <c r="I55" s="57">
        <v>887</v>
      </c>
      <c r="J55" s="57">
        <v>1615</v>
      </c>
      <c r="K55" s="57">
        <v>2502</v>
      </c>
      <c r="L55" s="57">
        <v>50</v>
      </c>
      <c r="M55" s="57">
        <v>505</v>
      </c>
      <c r="N55" s="57">
        <v>445</v>
      </c>
      <c r="O55" s="33">
        <f t="shared" si="2"/>
        <v>-142</v>
      </c>
      <c r="P55" s="34">
        <f t="shared" si="2"/>
        <v>251</v>
      </c>
      <c r="Q55" s="34">
        <f t="shared" si="3"/>
        <v>60</v>
      </c>
    </row>
    <row r="56" spans="1:17" ht="15" customHeight="1">
      <c r="A56" s="29">
        <v>207</v>
      </c>
      <c r="B56" s="30"/>
      <c r="C56" s="36" t="s">
        <v>37</v>
      </c>
      <c r="D56" s="37"/>
      <c r="E56" s="57">
        <v>246</v>
      </c>
      <c r="F56" s="57">
        <v>273</v>
      </c>
      <c r="G56" s="57">
        <v>519</v>
      </c>
      <c r="H56" s="57">
        <v>31</v>
      </c>
      <c r="I56" s="57">
        <v>291</v>
      </c>
      <c r="J56" s="57">
        <v>247</v>
      </c>
      <c r="K56" s="57">
        <v>538</v>
      </c>
      <c r="L56" s="57">
        <v>15</v>
      </c>
      <c r="M56" s="57">
        <v>107</v>
      </c>
      <c r="N56" s="57">
        <v>283</v>
      </c>
      <c r="O56" s="33">
        <f t="shared" si="2"/>
        <v>26</v>
      </c>
      <c r="P56" s="34">
        <f t="shared" si="2"/>
        <v>-19</v>
      </c>
      <c r="Q56" s="34">
        <f t="shared" si="3"/>
        <v>-176</v>
      </c>
    </row>
    <row r="57" spans="1:17" ht="15" customHeight="1">
      <c r="A57" s="29">
        <v>208</v>
      </c>
      <c r="B57" s="30"/>
      <c r="C57" s="36" t="s">
        <v>71</v>
      </c>
      <c r="D57" s="37"/>
      <c r="E57" s="57">
        <v>143</v>
      </c>
      <c r="F57" s="57">
        <v>254</v>
      </c>
      <c r="G57" s="57">
        <v>397</v>
      </c>
      <c r="H57" s="57">
        <v>41</v>
      </c>
      <c r="I57" s="57">
        <v>165</v>
      </c>
      <c r="J57" s="57">
        <v>263</v>
      </c>
      <c r="K57" s="57">
        <v>428</v>
      </c>
      <c r="L57" s="57">
        <v>26</v>
      </c>
      <c r="M57" s="57">
        <v>61</v>
      </c>
      <c r="N57" s="57">
        <v>176</v>
      </c>
      <c r="O57" s="33">
        <f t="shared" si="2"/>
        <v>-9</v>
      </c>
      <c r="P57" s="34">
        <f t="shared" si="2"/>
        <v>-31</v>
      </c>
      <c r="Q57" s="34">
        <f t="shared" si="3"/>
        <v>-115</v>
      </c>
    </row>
    <row r="58" spans="1:17" ht="15" customHeight="1">
      <c r="A58" s="29">
        <v>209</v>
      </c>
      <c r="B58" s="30"/>
      <c r="C58" s="58" t="s">
        <v>39</v>
      </c>
      <c r="D58" s="37"/>
      <c r="E58" s="57">
        <v>305</v>
      </c>
      <c r="F58" s="57">
        <v>507</v>
      </c>
      <c r="G58" s="57">
        <v>812</v>
      </c>
      <c r="H58" s="57">
        <v>45</v>
      </c>
      <c r="I58" s="57">
        <v>311</v>
      </c>
      <c r="J58" s="57">
        <v>565</v>
      </c>
      <c r="K58" s="57">
        <v>876</v>
      </c>
      <c r="L58" s="57">
        <v>14</v>
      </c>
      <c r="M58" s="57">
        <v>112</v>
      </c>
      <c r="N58" s="57">
        <v>210</v>
      </c>
      <c r="O58" s="33">
        <f t="shared" si="2"/>
        <v>-58</v>
      </c>
      <c r="P58" s="34">
        <f t="shared" si="2"/>
        <v>-64</v>
      </c>
      <c r="Q58" s="34">
        <f t="shared" si="3"/>
        <v>-98</v>
      </c>
    </row>
    <row r="59" spans="1:17" ht="15" customHeight="1">
      <c r="A59" s="29">
        <v>210</v>
      </c>
      <c r="B59" s="30"/>
      <c r="C59" s="58" t="s">
        <v>73</v>
      </c>
      <c r="D59" s="37"/>
      <c r="E59" s="57">
        <v>190</v>
      </c>
      <c r="F59" s="57">
        <v>259</v>
      </c>
      <c r="G59" s="57">
        <v>449</v>
      </c>
      <c r="H59" s="57">
        <v>23</v>
      </c>
      <c r="I59" s="57">
        <v>186</v>
      </c>
      <c r="J59" s="57">
        <v>282</v>
      </c>
      <c r="K59" s="57">
        <v>468</v>
      </c>
      <c r="L59" s="57">
        <v>3</v>
      </c>
      <c r="M59" s="57">
        <v>91</v>
      </c>
      <c r="N59" s="57">
        <v>208</v>
      </c>
      <c r="O59" s="33">
        <f t="shared" si="2"/>
        <v>-23</v>
      </c>
      <c r="P59" s="34">
        <f t="shared" si="2"/>
        <v>-19</v>
      </c>
      <c r="Q59" s="34">
        <f t="shared" si="3"/>
        <v>-117</v>
      </c>
    </row>
    <row r="60" spans="1:17" ht="15" customHeight="1">
      <c r="A60" s="29">
        <v>211</v>
      </c>
      <c r="B60" s="30"/>
      <c r="C60" s="58" t="s">
        <v>156</v>
      </c>
      <c r="D60" s="37"/>
      <c r="E60" s="57">
        <v>359</v>
      </c>
      <c r="F60" s="57">
        <v>332</v>
      </c>
      <c r="G60" s="57">
        <v>691</v>
      </c>
      <c r="H60" s="57">
        <v>21</v>
      </c>
      <c r="I60" s="57">
        <v>366</v>
      </c>
      <c r="J60" s="57">
        <v>364</v>
      </c>
      <c r="K60" s="57">
        <v>730</v>
      </c>
      <c r="L60" s="57">
        <v>13</v>
      </c>
      <c r="M60" s="57">
        <v>116</v>
      </c>
      <c r="N60" s="57">
        <v>314</v>
      </c>
      <c r="O60" s="33">
        <f t="shared" si="2"/>
        <v>-32</v>
      </c>
      <c r="P60" s="34">
        <f t="shared" si="2"/>
        <v>-39</v>
      </c>
      <c r="Q60" s="34">
        <f t="shared" si="3"/>
        <v>-198</v>
      </c>
    </row>
    <row r="61" spans="1:17" ht="15" customHeight="1">
      <c r="A61" s="29">
        <v>212</v>
      </c>
      <c r="B61" s="30"/>
      <c r="C61" s="58" t="s">
        <v>143</v>
      </c>
      <c r="D61" s="37"/>
      <c r="E61" s="57">
        <v>296</v>
      </c>
      <c r="F61" s="57">
        <v>311</v>
      </c>
      <c r="G61" s="57">
        <v>607</v>
      </c>
      <c r="H61" s="57">
        <v>179</v>
      </c>
      <c r="I61" s="57">
        <v>346</v>
      </c>
      <c r="J61" s="57">
        <v>326</v>
      </c>
      <c r="K61" s="57">
        <v>672</v>
      </c>
      <c r="L61" s="57">
        <v>158</v>
      </c>
      <c r="M61" s="57">
        <v>79</v>
      </c>
      <c r="N61" s="57">
        <v>221</v>
      </c>
      <c r="O61" s="33">
        <f t="shared" si="2"/>
        <v>-15</v>
      </c>
      <c r="P61" s="34">
        <f t="shared" si="2"/>
        <v>-65</v>
      </c>
      <c r="Q61" s="34">
        <f t="shared" si="3"/>
        <v>-142</v>
      </c>
    </row>
    <row r="62" spans="1:17" ht="15" customHeight="1">
      <c r="A62" s="29">
        <v>213</v>
      </c>
      <c r="B62" s="30"/>
      <c r="C62" s="58" t="s">
        <v>76</v>
      </c>
      <c r="D62" s="37"/>
      <c r="E62" s="57">
        <v>392</v>
      </c>
      <c r="F62" s="57">
        <v>298</v>
      </c>
      <c r="G62" s="57">
        <v>690</v>
      </c>
      <c r="H62" s="57">
        <v>85</v>
      </c>
      <c r="I62" s="57">
        <v>426</v>
      </c>
      <c r="J62" s="57">
        <v>362</v>
      </c>
      <c r="K62" s="57">
        <v>788</v>
      </c>
      <c r="L62" s="57">
        <v>67</v>
      </c>
      <c r="M62" s="57">
        <v>153</v>
      </c>
      <c r="N62" s="57">
        <v>335</v>
      </c>
      <c r="O62" s="33">
        <f t="shared" si="2"/>
        <v>-64</v>
      </c>
      <c r="P62" s="34">
        <f t="shared" si="2"/>
        <v>-98</v>
      </c>
      <c r="Q62" s="34">
        <f t="shared" si="3"/>
        <v>-182</v>
      </c>
    </row>
    <row r="63" spans="1:17" ht="15" customHeight="1">
      <c r="A63" s="29">
        <v>214</v>
      </c>
      <c r="B63" s="30"/>
      <c r="C63" s="58" t="s">
        <v>0</v>
      </c>
      <c r="D63" s="37"/>
      <c r="E63" s="57">
        <v>266</v>
      </c>
      <c r="F63" s="57">
        <v>238</v>
      </c>
      <c r="G63" s="57">
        <v>504</v>
      </c>
      <c r="H63" s="57">
        <v>32</v>
      </c>
      <c r="I63" s="57">
        <v>334</v>
      </c>
      <c r="J63" s="57">
        <v>362</v>
      </c>
      <c r="K63" s="57">
        <v>696</v>
      </c>
      <c r="L63" s="57">
        <v>24</v>
      </c>
      <c r="M63" s="57">
        <v>125</v>
      </c>
      <c r="N63" s="57">
        <v>384</v>
      </c>
      <c r="O63" s="33">
        <f t="shared" si="2"/>
        <v>-124</v>
      </c>
      <c r="P63" s="34">
        <f t="shared" si="2"/>
        <v>-192</v>
      </c>
      <c r="Q63" s="34">
        <f t="shared" si="3"/>
        <v>-259</v>
      </c>
    </row>
    <row r="64" spans="1:17" ht="22.5" customHeight="1">
      <c r="A64" s="29" t="s">
        <v>85</v>
      </c>
      <c r="B64" s="30"/>
      <c r="C64" s="30"/>
      <c r="D64" s="31"/>
      <c r="E64" s="57">
        <v>1065</v>
      </c>
      <c r="F64" s="57">
        <v>712</v>
      </c>
      <c r="G64" s="57">
        <v>1777</v>
      </c>
      <c r="H64" s="57">
        <v>121</v>
      </c>
      <c r="I64" s="57">
        <v>1197</v>
      </c>
      <c r="J64" s="57">
        <v>937</v>
      </c>
      <c r="K64" s="57">
        <v>2134</v>
      </c>
      <c r="L64" s="57">
        <v>120</v>
      </c>
      <c r="M64" s="57">
        <v>334</v>
      </c>
      <c r="N64" s="57">
        <v>313</v>
      </c>
      <c r="O64" s="33">
        <f t="shared" si="2"/>
        <v>-225</v>
      </c>
      <c r="P64" s="34">
        <f t="shared" si="2"/>
        <v>-357</v>
      </c>
      <c r="Q64" s="34">
        <f t="shared" si="3"/>
        <v>21</v>
      </c>
    </row>
    <row r="65" spans="1:17" ht="15" customHeight="1">
      <c r="A65" s="38">
        <v>307</v>
      </c>
      <c r="B65" s="39"/>
      <c r="C65" s="40" t="s">
        <v>1</v>
      </c>
      <c r="D65" s="41"/>
      <c r="E65" s="57">
        <v>555</v>
      </c>
      <c r="F65" s="57">
        <v>319</v>
      </c>
      <c r="G65" s="57">
        <v>874</v>
      </c>
      <c r="H65" s="57">
        <v>11</v>
      </c>
      <c r="I65" s="57">
        <v>619</v>
      </c>
      <c r="J65" s="57">
        <v>493</v>
      </c>
      <c r="K65" s="57">
        <v>1112</v>
      </c>
      <c r="L65" s="57">
        <v>13</v>
      </c>
      <c r="M65" s="57">
        <v>193</v>
      </c>
      <c r="N65" s="57">
        <v>175</v>
      </c>
      <c r="O65" s="33">
        <f t="shared" si="2"/>
        <v>-174</v>
      </c>
      <c r="P65" s="34">
        <f t="shared" si="2"/>
        <v>-238</v>
      </c>
      <c r="Q65" s="34">
        <f t="shared" si="3"/>
        <v>18</v>
      </c>
    </row>
    <row r="66" spans="1:17" ht="15" customHeight="1">
      <c r="A66" s="38">
        <v>308</v>
      </c>
      <c r="B66" s="39"/>
      <c r="C66" s="40" t="s">
        <v>2</v>
      </c>
      <c r="D66" s="41"/>
      <c r="E66" s="57">
        <v>510</v>
      </c>
      <c r="F66" s="57">
        <v>393</v>
      </c>
      <c r="G66" s="57">
        <v>903</v>
      </c>
      <c r="H66" s="57">
        <v>110</v>
      </c>
      <c r="I66" s="57">
        <v>578</v>
      </c>
      <c r="J66" s="57">
        <v>444</v>
      </c>
      <c r="K66" s="57">
        <v>1022</v>
      </c>
      <c r="L66" s="57">
        <v>107</v>
      </c>
      <c r="M66" s="57">
        <v>141</v>
      </c>
      <c r="N66" s="57">
        <v>138</v>
      </c>
      <c r="O66" s="33">
        <f t="shared" si="2"/>
        <v>-51</v>
      </c>
      <c r="P66" s="34">
        <f t="shared" si="2"/>
        <v>-119</v>
      </c>
      <c r="Q66" s="34">
        <f t="shared" si="3"/>
        <v>3</v>
      </c>
    </row>
    <row r="67" spans="1:17" ht="22.5" customHeight="1">
      <c r="A67" s="42" t="s">
        <v>169</v>
      </c>
      <c r="B67" s="43"/>
      <c r="C67" s="43"/>
      <c r="D67" s="44"/>
      <c r="E67" s="57">
        <v>368</v>
      </c>
      <c r="F67" s="57">
        <v>243</v>
      </c>
      <c r="G67" s="57">
        <v>611</v>
      </c>
      <c r="H67" s="57">
        <v>21</v>
      </c>
      <c r="I67" s="57">
        <v>345</v>
      </c>
      <c r="J67" s="57">
        <v>310</v>
      </c>
      <c r="K67" s="57">
        <v>655</v>
      </c>
      <c r="L67" s="57">
        <v>8</v>
      </c>
      <c r="M67" s="57">
        <v>155</v>
      </c>
      <c r="N67" s="57">
        <v>231</v>
      </c>
      <c r="O67" s="33">
        <f t="shared" si="2"/>
        <v>-67</v>
      </c>
      <c r="P67" s="34">
        <f t="shared" si="2"/>
        <v>-44</v>
      </c>
      <c r="Q67" s="34">
        <f t="shared" si="3"/>
        <v>-76</v>
      </c>
    </row>
    <row r="68" spans="1:17" ht="15" customHeight="1">
      <c r="A68" s="38">
        <v>321</v>
      </c>
      <c r="B68" s="39"/>
      <c r="C68" s="40" t="s">
        <v>3</v>
      </c>
      <c r="D68" s="41"/>
      <c r="E68" s="57">
        <v>71</v>
      </c>
      <c r="F68" s="57">
        <v>38</v>
      </c>
      <c r="G68" s="57">
        <v>109</v>
      </c>
      <c r="H68" s="57">
        <v>10</v>
      </c>
      <c r="I68" s="57">
        <v>66</v>
      </c>
      <c r="J68" s="57">
        <v>57</v>
      </c>
      <c r="K68" s="57">
        <v>123</v>
      </c>
      <c r="L68" s="57">
        <v>1</v>
      </c>
      <c r="M68" s="57">
        <v>20</v>
      </c>
      <c r="N68" s="57">
        <v>61</v>
      </c>
      <c r="O68" s="33">
        <f t="shared" si="2"/>
        <v>-19</v>
      </c>
      <c r="P68" s="34">
        <f t="shared" si="2"/>
        <v>-14</v>
      </c>
      <c r="Q68" s="34">
        <f t="shared" si="3"/>
        <v>-41</v>
      </c>
    </row>
    <row r="69" spans="1:17" ht="15" customHeight="1">
      <c r="A69" s="38">
        <v>322</v>
      </c>
      <c r="B69" s="39"/>
      <c r="C69" s="40" t="s">
        <v>4</v>
      </c>
      <c r="D69" s="41"/>
      <c r="E69" s="57">
        <v>175</v>
      </c>
      <c r="F69" s="57">
        <v>85</v>
      </c>
      <c r="G69" s="57">
        <v>260</v>
      </c>
      <c r="H69" s="57">
        <v>7</v>
      </c>
      <c r="I69" s="57">
        <v>143</v>
      </c>
      <c r="J69" s="57">
        <v>112</v>
      </c>
      <c r="K69" s="57">
        <v>255</v>
      </c>
      <c r="L69" s="57">
        <v>0</v>
      </c>
      <c r="M69" s="57">
        <v>58</v>
      </c>
      <c r="N69" s="57">
        <v>76</v>
      </c>
      <c r="O69" s="33">
        <f t="shared" si="2"/>
        <v>-27</v>
      </c>
      <c r="P69" s="34">
        <f t="shared" si="2"/>
        <v>5</v>
      </c>
      <c r="Q69" s="34">
        <f t="shared" si="3"/>
        <v>-18</v>
      </c>
    </row>
    <row r="70" spans="1:17" ht="15" customHeight="1">
      <c r="A70" s="38">
        <v>323</v>
      </c>
      <c r="B70" s="39"/>
      <c r="C70" s="40" t="s">
        <v>5</v>
      </c>
      <c r="D70" s="41"/>
      <c r="E70" s="57">
        <v>122</v>
      </c>
      <c r="F70" s="57">
        <v>120</v>
      </c>
      <c r="G70" s="57">
        <v>242</v>
      </c>
      <c r="H70" s="57">
        <v>4</v>
      </c>
      <c r="I70" s="57">
        <v>136</v>
      </c>
      <c r="J70" s="57">
        <v>141</v>
      </c>
      <c r="K70" s="57">
        <v>277</v>
      </c>
      <c r="L70" s="57">
        <v>7</v>
      </c>
      <c r="M70" s="57">
        <v>77</v>
      </c>
      <c r="N70" s="57">
        <v>94</v>
      </c>
      <c r="O70" s="33">
        <f t="shared" si="2"/>
        <v>-21</v>
      </c>
      <c r="P70" s="34">
        <f t="shared" si="2"/>
        <v>-35</v>
      </c>
      <c r="Q70" s="34">
        <f t="shared" si="3"/>
        <v>-17</v>
      </c>
    </row>
    <row r="71" spans="1:17" ht="22.5" customHeight="1">
      <c r="A71" s="42" t="s">
        <v>170</v>
      </c>
      <c r="B71" s="43"/>
      <c r="C71" s="43"/>
      <c r="D71" s="44"/>
      <c r="E71" s="57">
        <v>293</v>
      </c>
      <c r="F71" s="57">
        <v>132</v>
      </c>
      <c r="G71" s="57">
        <v>425</v>
      </c>
      <c r="H71" s="57">
        <v>3</v>
      </c>
      <c r="I71" s="57">
        <v>229</v>
      </c>
      <c r="J71" s="57">
        <v>135</v>
      </c>
      <c r="K71" s="57">
        <v>364</v>
      </c>
      <c r="L71" s="57">
        <v>4</v>
      </c>
      <c r="M71" s="57">
        <v>82</v>
      </c>
      <c r="N71" s="57">
        <v>98</v>
      </c>
      <c r="O71" s="33">
        <f t="shared" si="2"/>
        <v>-3</v>
      </c>
      <c r="P71" s="34">
        <f t="shared" si="2"/>
        <v>61</v>
      </c>
      <c r="Q71" s="34">
        <f t="shared" si="3"/>
        <v>-16</v>
      </c>
    </row>
    <row r="72" spans="1:17" ht="15" customHeight="1">
      <c r="A72" s="38">
        <v>383</v>
      </c>
      <c r="B72" s="39"/>
      <c r="C72" s="40" t="s">
        <v>6</v>
      </c>
      <c r="D72" s="41"/>
      <c r="E72" s="57">
        <v>26</v>
      </c>
      <c r="F72" s="57">
        <v>23</v>
      </c>
      <c r="G72" s="57">
        <v>49</v>
      </c>
      <c r="H72" s="57">
        <v>1</v>
      </c>
      <c r="I72" s="57">
        <v>33</v>
      </c>
      <c r="J72" s="57">
        <v>23</v>
      </c>
      <c r="K72" s="57">
        <v>56</v>
      </c>
      <c r="L72" s="57">
        <v>1</v>
      </c>
      <c r="M72" s="57">
        <v>5</v>
      </c>
      <c r="N72" s="57">
        <v>27</v>
      </c>
      <c r="O72" s="33">
        <f t="shared" si="2"/>
        <v>0</v>
      </c>
      <c r="P72" s="34">
        <f t="shared" si="2"/>
        <v>-7</v>
      </c>
      <c r="Q72" s="34">
        <f t="shared" si="3"/>
        <v>-22</v>
      </c>
    </row>
    <row r="73" spans="1:17" ht="15" customHeight="1">
      <c r="A73" s="38">
        <v>391</v>
      </c>
      <c r="B73" s="39"/>
      <c r="C73" s="40" t="s">
        <v>7</v>
      </c>
      <c r="D73" s="41"/>
      <c r="E73" s="57">
        <v>267</v>
      </c>
      <c r="F73" s="57">
        <v>109</v>
      </c>
      <c r="G73" s="57">
        <v>376</v>
      </c>
      <c r="H73" s="57">
        <v>2</v>
      </c>
      <c r="I73" s="57">
        <v>196</v>
      </c>
      <c r="J73" s="57">
        <v>112</v>
      </c>
      <c r="K73" s="57">
        <v>308</v>
      </c>
      <c r="L73" s="57">
        <v>3</v>
      </c>
      <c r="M73" s="57">
        <v>77</v>
      </c>
      <c r="N73" s="57">
        <v>71</v>
      </c>
      <c r="O73" s="33">
        <f t="shared" si="2"/>
        <v>-3</v>
      </c>
      <c r="P73" s="34">
        <f t="shared" si="2"/>
        <v>68</v>
      </c>
      <c r="Q73" s="34">
        <f t="shared" si="3"/>
        <v>6</v>
      </c>
    </row>
    <row r="74" spans="1:17" ht="22.5" customHeight="1">
      <c r="A74" s="42" t="s">
        <v>171</v>
      </c>
      <c r="B74" s="43"/>
      <c r="C74" s="43"/>
      <c r="D74" s="44"/>
      <c r="E74" s="57">
        <v>187</v>
      </c>
      <c r="F74" s="57">
        <v>148</v>
      </c>
      <c r="G74" s="57">
        <v>335</v>
      </c>
      <c r="H74" s="57">
        <v>0</v>
      </c>
      <c r="I74" s="57">
        <v>233</v>
      </c>
      <c r="J74" s="57">
        <v>161</v>
      </c>
      <c r="K74" s="59">
        <v>394</v>
      </c>
      <c r="L74" s="57">
        <v>4</v>
      </c>
      <c r="M74" s="57">
        <v>47</v>
      </c>
      <c r="N74" s="57">
        <v>179</v>
      </c>
      <c r="O74" s="33">
        <f t="shared" si="2"/>
        <v>-13</v>
      </c>
      <c r="P74" s="34">
        <f t="shared" si="2"/>
        <v>-59</v>
      </c>
      <c r="Q74" s="34">
        <f t="shared" si="3"/>
        <v>-132</v>
      </c>
    </row>
    <row r="75" spans="1:17" ht="15" customHeight="1">
      <c r="A75" s="38">
        <v>411</v>
      </c>
      <c r="B75" s="39"/>
      <c r="C75" s="43" t="s">
        <v>157</v>
      </c>
      <c r="D75" s="41"/>
      <c r="E75" s="57">
        <v>187</v>
      </c>
      <c r="F75" s="57">
        <v>148</v>
      </c>
      <c r="G75" s="57">
        <v>335</v>
      </c>
      <c r="H75" s="57">
        <v>0</v>
      </c>
      <c r="I75" s="57">
        <v>233</v>
      </c>
      <c r="J75" s="57">
        <v>161</v>
      </c>
      <c r="K75" s="59">
        <v>394</v>
      </c>
      <c r="L75" s="57">
        <v>4</v>
      </c>
      <c r="M75" s="57">
        <v>47</v>
      </c>
      <c r="N75" s="57">
        <v>179</v>
      </c>
      <c r="O75" s="33">
        <f t="shared" si="2"/>
        <v>-13</v>
      </c>
      <c r="P75" s="34">
        <f t="shared" si="2"/>
        <v>-59</v>
      </c>
      <c r="Q75" s="34">
        <f t="shared" si="3"/>
        <v>-132</v>
      </c>
    </row>
    <row r="76" spans="1:17" ht="7.5" customHeight="1">
      <c r="A76" s="45"/>
      <c r="B76" s="46"/>
      <c r="C76" s="46"/>
      <c r="D76" s="47"/>
      <c r="E76" s="48"/>
      <c r="F76" s="48"/>
      <c r="G76" s="60"/>
      <c r="H76" s="60"/>
      <c r="I76" s="60"/>
      <c r="J76" s="60"/>
      <c r="K76" s="60"/>
      <c r="L76" s="60"/>
      <c r="M76" s="60"/>
      <c r="N76" s="60"/>
      <c r="O76" s="48"/>
      <c r="P76" s="48"/>
      <c r="Q76" s="50"/>
    </row>
    <row r="77" spans="1:16" ht="13.5">
      <c r="A77" s="11"/>
      <c r="B77" s="11"/>
      <c r="E77" s="51"/>
      <c r="F77" s="51"/>
      <c r="G77" s="61"/>
      <c r="H77" s="61"/>
      <c r="I77" s="61"/>
      <c r="J77" s="61"/>
      <c r="K77" s="61"/>
      <c r="L77" s="61"/>
      <c r="M77" s="61"/>
      <c r="N77" s="61"/>
      <c r="O77" s="51"/>
      <c r="P77" s="51"/>
    </row>
    <row r="78" spans="1:16" ht="13.5">
      <c r="A78" s="13" t="s">
        <v>91</v>
      </c>
      <c r="E78" s="51"/>
      <c r="F78" s="51"/>
      <c r="G78" s="61"/>
      <c r="H78" s="61"/>
      <c r="I78" s="61"/>
      <c r="J78" s="61"/>
      <c r="K78" s="61"/>
      <c r="L78" s="61"/>
      <c r="M78" s="61"/>
      <c r="N78" s="61"/>
      <c r="O78" s="51"/>
      <c r="P78" s="51"/>
    </row>
    <row r="79" spans="1:5" ht="17.25">
      <c r="A79" s="8"/>
      <c r="B79" s="9"/>
      <c r="C79" s="10"/>
      <c r="E79" s="12" t="s">
        <v>199</v>
      </c>
    </row>
    <row r="80" spans="1:17" ht="13.5">
      <c r="A80" s="9"/>
      <c r="B80" s="9"/>
      <c r="C80" s="10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7.25">
      <c r="A81" s="8" t="s">
        <v>159</v>
      </c>
      <c r="B81" s="9"/>
      <c r="C81" s="10"/>
      <c r="D81" s="10"/>
      <c r="E81" s="14" t="str">
        <f>E3</f>
        <v>長崎県異動人口調査〔平成３０年（2018年）〕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7.5" customHeight="1">
      <c r="A82" s="9"/>
      <c r="B82" s="9"/>
      <c r="C82" s="10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22.5" customHeight="1">
      <c r="A83" s="173" t="s">
        <v>147</v>
      </c>
      <c r="B83" s="179"/>
      <c r="C83" s="179"/>
      <c r="D83" s="175"/>
      <c r="E83" s="176" t="s">
        <v>58</v>
      </c>
      <c r="F83" s="177"/>
      <c r="G83" s="177"/>
      <c r="H83" s="178"/>
      <c r="I83" s="176" t="s">
        <v>59</v>
      </c>
      <c r="J83" s="177"/>
      <c r="K83" s="177"/>
      <c r="L83" s="178"/>
      <c r="M83" s="170" t="s">
        <v>148</v>
      </c>
      <c r="N83" s="170" t="s">
        <v>149</v>
      </c>
      <c r="O83" s="176" t="s">
        <v>9</v>
      </c>
      <c r="P83" s="178"/>
      <c r="Q83" s="170" t="s">
        <v>10</v>
      </c>
    </row>
    <row r="84" spans="1:17" ht="12" customHeight="1">
      <c r="A84" s="180"/>
      <c r="B84" s="181"/>
      <c r="C84" s="181"/>
      <c r="D84" s="182"/>
      <c r="E84" s="170" t="s">
        <v>62</v>
      </c>
      <c r="F84" s="170" t="s">
        <v>63</v>
      </c>
      <c r="G84" s="173" t="s">
        <v>61</v>
      </c>
      <c r="H84" s="20"/>
      <c r="I84" s="170" t="s">
        <v>62</v>
      </c>
      <c r="J84" s="170" t="s">
        <v>63</v>
      </c>
      <c r="K84" s="173" t="s">
        <v>61</v>
      </c>
      <c r="L84" s="20"/>
      <c r="M84" s="172"/>
      <c r="N84" s="172"/>
      <c r="O84" s="170" t="s">
        <v>151</v>
      </c>
      <c r="P84" s="170" t="s">
        <v>152</v>
      </c>
      <c r="Q84" s="172"/>
    </row>
    <row r="85" spans="1:17" ht="18" customHeight="1">
      <c r="A85" s="174"/>
      <c r="B85" s="183"/>
      <c r="C85" s="183"/>
      <c r="D85" s="184"/>
      <c r="E85" s="171"/>
      <c r="F85" s="171"/>
      <c r="G85" s="171"/>
      <c r="H85" s="52" t="s">
        <v>161</v>
      </c>
      <c r="I85" s="171"/>
      <c r="J85" s="171"/>
      <c r="K85" s="171"/>
      <c r="L85" s="52" t="s">
        <v>161</v>
      </c>
      <c r="M85" s="171"/>
      <c r="N85" s="171"/>
      <c r="O85" s="171"/>
      <c r="P85" s="171"/>
      <c r="Q85" s="171"/>
    </row>
    <row r="86" spans="1:17" ht="7.5" customHeight="1">
      <c r="A86" s="25"/>
      <c r="B86" s="26"/>
      <c r="C86" s="26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22.5" customHeight="1">
      <c r="A87" s="29" t="s">
        <v>153</v>
      </c>
      <c r="B87" s="30"/>
      <c r="C87" s="30"/>
      <c r="D87" s="31"/>
      <c r="E87" s="32">
        <v>10704</v>
      </c>
      <c r="F87" s="32">
        <v>12231</v>
      </c>
      <c r="G87" s="32">
        <v>22935</v>
      </c>
      <c r="H87" s="32">
        <v>2603</v>
      </c>
      <c r="I87" s="32">
        <v>10749</v>
      </c>
      <c r="J87" s="32">
        <v>15529</v>
      </c>
      <c r="K87" s="32">
        <v>26278</v>
      </c>
      <c r="L87" s="32">
        <v>2181</v>
      </c>
      <c r="M87" s="32">
        <v>4895</v>
      </c>
      <c r="N87" s="32">
        <v>9173</v>
      </c>
      <c r="O87" s="33">
        <f>F87-J87</f>
        <v>-3298</v>
      </c>
      <c r="P87" s="34">
        <f>G87-K87</f>
        <v>-3343</v>
      </c>
      <c r="Q87" s="34">
        <f>M87-N87</f>
        <v>-4278</v>
      </c>
    </row>
    <row r="88" spans="1:17" ht="22.5" customHeight="1">
      <c r="A88" s="29" t="s">
        <v>154</v>
      </c>
      <c r="B88" s="30"/>
      <c r="C88" s="30"/>
      <c r="D88" s="31"/>
      <c r="E88" s="32">
        <v>8746</v>
      </c>
      <c r="F88" s="32">
        <v>11099</v>
      </c>
      <c r="G88" s="32">
        <v>19845</v>
      </c>
      <c r="H88" s="32">
        <v>2393</v>
      </c>
      <c r="I88" s="32">
        <v>8742</v>
      </c>
      <c r="J88" s="32">
        <v>14036</v>
      </c>
      <c r="K88" s="32">
        <v>22778</v>
      </c>
      <c r="L88" s="32">
        <v>2007</v>
      </c>
      <c r="M88" s="32">
        <v>4349</v>
      </c>
      <c r="N88" s="32">
        <v>8379</v>
      </c>
      <c r="O88" s="33">
        <f aca="true" t="shared" si="4" ref="O88:P114">F88-J88</f>
        <v>-2937</v>
      </c>
      <c r="P88" s="34">
        <f t="shared" si="4"/>
        <v>-2933</v>
      </c>
      <c r="Q88" s="34">
        <f aca="true" t="shared" si="5" ref="Q88:Q114">M88-N88</f>
        <v>-4030</v>
      </c>
    </row>
    <row r="89" spans="1:17" ht="22.5" customHeight="1">
      <c r="A89" s="29" t="s">
        <v>155</v>
      </c>
      <c r="B89" s="30"/>
      <c r="C89" s="30"/>
      <c r="D89" s="31"/>
      <c r="E89" s="32">
        <v>1958</v>
      </c>
      <c r="F89" s="32">
        <v>1132</v>
      </c>
      <c r="G89" s="32">
        <v>3090</v>
      </c>
      <c r="H89" s="32">
        <v>210</v>
      </c>
      <c r="I89" s="32">
        <v>2007</v>
      </c>
      <c r="J89" s="32">
        <v>1493</v>
      </c>
      <c r="K89" s="32">
        <v>3500</v>
      </c>
      <c r="L89" s="32">
        <v>174</v>
      </c>
      <c r="M89" s="32">
        <v>546</v>
      </c>
      <c r="N89" s="32">
        <v>794</v>
      </c>
      <c r="O89" s="33">
        <f t="shared" si="4"/>
        <v>-361</v>
      </c>
      <c r="P89" s="34">
        <f t="shared" si="4"/>
        <v>-410</v>
      </c>
      <c r="Q89" s="34">
        <f t="shared" si="5"/>
        <v>-248</v>
      </c>
    </row>
    <row r="90" spans="1:17" ht="15" customHeight="1">
      <c r="A90" s="29">
        <v>201</v>
      </c>
      <c r="B90" s="30"/>
      <c r="C90" s="36" t="s">
        <v>82</v>
      </c>
      <c r="D90" s="37"/>
      <c r="E90" s="32">
        <v>2471</v>
      </c>
      <c r="F90" s="32">
        <v>3656</v>
      </c>
      <c r="G90" s="32">
        <v>6127</v>
      </c>
      <c r="H90" s="32">
        <v>749</v>
      </c>
      <c r="I90" s="32">
        <v>2343</v>
      </c>
      <c r="J90" s="32">
        <v>4831</v>
      </c>
      <c r="K90" s="32">
        <v>7174</v>
      </c>
      <c r="L90" s="32">
        <v>640</v>
      </c>
      <c r="M90" s="32">
        <v>1430</v>
      </c>
      <c r="N90" s="32">
        <v>2616</v>
      </c>
      <c r="O90" s="33">
        <f t="shared" si="4"/>
        <v>-1175</v>
      </c>
      <c r="P90" s="34">
        <f t="shared" si="4"/>
        <v>-1047</v>
      </c>
      <c r="Q90" s="34">
        <f t="shared" si="5"/>
        <v>-1186</v>
      </c>
    </row>
    <row r="91" spans="1:17" ht="15" customHeight="1">
      <c r="A91" s="29">
        <v>202</v>
      </c>
      <c r="B91" s="30"/>
      <c r="C91" s="36" t="s">
        <v>33</v>
      </c>
      <c r="D91" s="37"/>
      <c r="E91" s="32">
        <v>1460</v>
      </c>
      <c r="F91" s="32">
        <v>2658</v>
      </c>
      <c r="G91" s="32">
        <v>4118</v>
      </c>
      <c r="H91" s="32">
        <v>261</v>
      </c>
      <c r="I91" s="32">
        <v>1538</v>
      </c>
      <c r="J91" s="32">
        <v>3222</v>
      </c>
      <c r="K91" s="32">
        <v>4760</v>
      </c>
      <c r="L91" s="32">
        <v>213</v>
      </c>
      <c r="M91" s="32">
        <v>974</v>
      </c>
      <c r="N91" s="32">
        <v>1825</v>
      </c>
      <c r="O91" s="33">
        <f t="shared" si="4"/>
        <v>-564</v>
      </c>
      <c r="P91" s="34">
        <f t="shared" si="4"/>
        <v>-642</v>
      </c>
      <c r="Q91" s="34">
        <f t="shared" si="5"/>
        <v>-851</v>
      </c>
    </row>
    <row r="92" spans="1:17" ht="15" customHeight="1">
      <c r="A92" s="29">
        <v>203</v>
      </c>
      <c r="B92" s="30"/>
      <c r="C92" s="36" t="s">
        <v>34</v>
      </c>
      <c r="D92" s="37"/>
      <c r="E92" s="32">
        <v>380</v>
      </c>
      <c r="F92" s="32">
        <v>300</v>
      </c>
      <c r="G92" s="32">
        <v>680</v>
      </c>
      <c r="H92" s="32">
        <v>125</v>
      </c>
      <c r="I92" s="32">
        <v>378</v>
      </c>
      <c r="J92" s="32">
        <v>450</v>
      </c>
      <c r="K92" s="32">
        <v>828</v>
      </c>
      <c r="L92" s="32">
        <v>104</v>
      </c>
      <c r="M92" s="32">
        <v>153</v>
      </c>
      <c r="N92" s="32">
        <v>308</v>
      </c>
      <c r="O92" s="33">
        <f t="shared" si="4"/>
        <v>-150</v>
      </c>
      <c r="P92" s="34">
        <f t="shared" si="4"/>
        <v>-148</v>
      </c>
      <c r="Q92" s="34">
        <f t="shared" si="5"/>
        <v>-155</v>
      </c>
    </row>
    <row r="93" spans="1:17" ht="15" customHeight="1">
      <c r="A93" s="29">
        <v>204</v>
      </c>
      <c r="B93" s="30"/>
      <c r="C93" s="36" t="s">
        <v>35</v>
      </c>
      <c r="D93" s="37"/>
      <c r="E93" s="32">
        <v>1293</v>
      </c>
      <c r="F93" s="32">
        <v>1331</v>
      </c>
      <c r="G93" s="32">
        <v>2624</v>
      </c>
      <c r="H93" s="32">
        <v>586</v>
      </c>
      <c r="I93" s="32">
        <v>1369</v>
      </c>
      <c r="J93" s="32">
        <v>1574</v>
      </c>
      <c r="K93" s="32">
        <v>2943</v>
      </c>
      <c r="L93" s="32">
        <v>514</v>
      </c>
      <c r="M93" s="32">
        <v>508</v>
      </c>
      <c r="N93" s="32">
        <v>811</v>
      </c>
      <c r="O93" s="33">
        <f t="shared" si="4"/>
        <v>-243</v>
      </c>
      <c r="P93" s="34">
        <f t="shared" si="4"/>
        <v>-319</v>
      </c>
      <c r="Q93" s="34">
        <f t="shared" si="5"/>
        <v>-303</v>
      </c>
    </row>
    <row r="94" spans="1:17" ht="15" customHeight="1">
      <c r="A94" s="29">
        <v>205</v>
      </c>
      <c r="B94" s="30"/>
      <c r="C94" s="36" t="s">
        <v>36</v>
      </c>
      <c r="D94" s="37"/>
      <c r="E94" s="32">
        <v>1242</v>
      </c>
      <c r="F94" s="32">
        <v>1051</v>
      </c>
      <c r="G94" s="32">
        <v>2293</v>
      </c>
      <c r="H94" s="32">
        <v>52</v>
      </c>
      <c r="I94" s="32">
        <v>846</v>
      </c>
      <c r="J94" s="32">
        <v>1227</v>
      </c>
      <c r="K94" s="32">
        <v>2073</v>
      </c>
      <c r="L94" s="32">
        <v>40</v>
      </c>
      <c r="M94" s="32">
        <v>484</v>
      </c>
      <c r="N94" s="32">
        <v>477</v>
      </c>
      <c r="O94" s="33">
        <f t="shared" si="4"/>
        <v>-176</v>
      </c>
      <c r="P94" s="34">
        <f t="shared" si="4"/>
        <v>220</v>
      </c>
      <c r="Q94" s="34">
        <f t="shared" si="5"/>
        <v>7</v>
      </c>
    </row>
    <row r="95" spans="1:17" ht="15" customHeight="1">
      <c r="A95" s="29">
        <v>207</v>
      </c>
      <c r="B95" s="30"/>
      <c r="C95" s="36" t="s">
        <v>37</v>
      </c>
      <c r="D95" s="37"/>
      <c r="E95" s="32">
        <v>205</v>
      </c>
      <c r="F95" s="32">
        <v>190</v>
      </c>
      <c r="G95" s="32">
        <v>395</v>
      </c>
      <c r="H95" s="32">
        <v>39</v>
      </c>
      <c r="I95" s="32">
        <v>275</v>
      </c>
      <c r="J95" s="32">
        <v>298</v>
      </c>
      <c r="K95" s="32">
        <v>573</v>
      </c>
      <c r="L95" s="32">
        <v>48</v>
      </c>
      <c r="M95" s="32">
        <v>97</v>
      </c>
      <c r="N95" s="32">
        <v>310</v>
      </c>
      <c r="O95" s="33">
        <f t="shared" si="4"/>
        <v>-108</v>
      </c>
      <c r="P95" s="34">
        <f t="shared" si="4"/>
        <v>-178</v>
      </c>
      <c r="Q95" s="34">
        <f t="shared" si="5"/>
        <v>-213</v>
      </c>
    </row>
    <row r="96" spans="1:17" ht="15" customHeight="1">
      <c r="A96" s="29">
        <v>208</v>
      </c>
      <c r="B96" s="30"/>
      <c r="C96" s="36" t="s">
        <v>71</v>
      </c>
      <c r="D96" s="37"/>
      <c r="E96" s="32">
        <v>123</v>
      </c>
      <c r="F96" s="32">
        <v>200</v>
      </c>
      <c r="G96" s="32">
        <v>323</v>
      </c>
      <c r="H96" s="32">
        <v>43</v>
      </c>
      <c r="I96" s="32">
        <v>147</v>
      </c>
      <c r="J96" s="32">
        <v>267</v>
      </c>
      <c r="K96" s="32">
        <v>414</v>
      </c>
      <c r="L96" s="32">
        <v>36</v>
      </c>
      <c r="M96" s="32">
        <v>78</v>
      </c>
      <c r="N96" s="32">
        <v>200</v>
      </c>
      <c r="O96" s="33">
        <f t="shared" si="4"/>
        <v>-67</v>
      </c>
      <c r="P96" s="34">
        <f t="shared" si="4"/>
        <v>-91</v>
      </c>
      <c r="Q96" s="34">
        <f t="shared" si="5"/>
        <v>-122</v>
      </c>
    </row>
    <row r="97" spans="1:17" ht="15" customHeight="1">
      <c r="A97" s="29">
        <v>209</v>
      </c>
      <c r="B97" s="30"/>
      <c r="C97" s="58" t="s">
        <v>39</v>
      </c>
      <c r="D97" s="37"/>
      <c r="E97" s="32">
        <v>189</v>
      </c>
      <c r="F97" s="32">
        <v>361</v>
      </c>
      <c r="G97" s="32">
        <v>550</v>
      </c>
      <c r="H97" s="32">
        <v>35</v>
      </c>
      <c r="I97" s="32">
        <v>193</v>
      </c>
      <c r="J97" s="32">
        <v>447</v>
      </c>
      <c r="K97" s="32">
        <v>640</v>
      </c>
      <c r="L97" s="32">
        <v>9</v>
      </c>
      <c r="M97" s="32">
        <v>81</v>
      </c>
      <c r="N97" s="32">
        <v>238</v>
      </c>
      <c r="O97" s="33">
        <f t="shared" si="4"/>
        <v>-86</v>
      </c>
      <c r="P97" s="34">
        <f t="shared" si="4"/>
        <v>-90</v>
      </c>
      <c r="Q97" s="34">
        <f t="shared" si="5"/>
        <v>-157</v>
      </c>
    </row>
    <row r="98" spans="1:17" ht="15" customHeight="1">
      <c r="A98" s="29">
        <v>210</v>
      </c>
      <c r="B98" s="30"/>
      <c r="C98" s="58" t="s">
        <v>73</v>
      </c>
      <c r="D98" s="37"/>
      <c r="E98" s="32">
        <v>118</v>
      </c>
      <c r="F98" s="32">
        <v>223</v>
      </c>
      <c r="G98" s="32">
        <v>341</v>
      </c>
      <c r="H98" s="32">
        <v>16</v>
      </c>
      <c r="I98" s="32">
        <v>151</v>
      </c>
      <c r="J98" s="32">
        <v>295</v>
      </c>
      <c r="K98" s="32">
        <v>446</v>
      </c>
      <c r="L98" s="32">
        <v>12</v>
      </c>
      <c r="M98" s="32">
        <v>93</v>
      </c>
      <c r="N98" s="32">
        <v>233</v>
      </c>
      <c r="O98" s="33">
        <f t="shared" si="4"/>
        <v>-72</v>
      </c>
      <c r="P98" s="34">
        <f t="shared" si="4"/>
        <v>-105</v>
      </c>
      <c r="Q98" s="34">
        <f t="shared" si="5"/>
        <v>-140</v>
      </c>
    </row>
    <row r="99" spans="1:17" ht="15" customHeight="1">
      <c r="A99" s="29">
        <v>211</v>
      </c>
      <c r="B99" s="30"/>
      <c r="C99" s="58" t="s">
        <v>156</v>
      </c>
      <c r="D99" s="37"/>
      <c r="E99" s="32">
        <v>314</v>
      </c>
      <c r="F99" s="32">
        <v>280</v>
      </c>
      <c r="G99" s="32">
        <v>594</v>
      </c>
      <c r="H99" s="32">
        <v>22</v>
      </c>
      <c r="I99" s="32">
        <v>368</v>
      </c>
      <c r="J99" s="32">
        <v>353</v>
      </c>
      <c r="K99" s="32">
        <v>721</v>
      </c>
      <c r="L99" s="32">
        <v>17</v>
      </c>
      <c r="M99" s="32">
        <v>105</v>
      </c>
      <c r="N99" s="32">
        <v>349</v>
      </c>
      <c r="O99" s="33">
        <f t="shared" si="4"/>
        <v>-73</v>
      </c>
      <c r="P99" s="34">
        <f t="shared" si="4"/>
        <v>-127</v>
      </c>
      <c r="Q99" s="34">
        <f t="shared" si="5"/>
        <v>-244</v>
      </c>
    </row>
    <row r="100" spans="1:17" ht="15" customHeight="1">
      <c r="A100" s="29">
        <v>212</v>
      </c>
      <c r="B100" s="30"/>
      <c r="C100" s="58" t="s">
        <v>143</v>
      </c>
      <c r="D100" s="37"/>
      <c r="E100" s="32">
        <v>217</v>
      </c>
      <c r="F100" s="32">
        <v>167</v>
      </c>
      <c r="G100" s="32">
        <v>384</v>
      </c>
      <c r="H100" s="32">
        <v>53</v>
      </c>
      <c r="I100" s="32">
        <v>316</v>
      </c>
      <c r="J100" s="32">
        <v>192</v>
      </c>
      <c r="K100" s="32">
        <v>508</v>
      </c>
      <c r="L100" s="32">
        <v>66</v>
      </c>
      <c r="M100" s="32">
        <v>78</v>
      </c>
      <c r="N100" s="32">
        <v>243</v>
      </c>
      <c r="O100" s="33">
        <f t="shared" si="4"/>
        <v>-25</v>
      </c>
      <c r="P100" s="34">
        <f t="shared" si="4"/>
        <v>-124</v>
      </c>
      <c r="Q100" s="34">
        <f t="shared" si="5"/>
        <v>-165</v>
      </c>
    </row>
    <row r="101" spans="1:17" ht="15" customHeight="1">
      <c r="A101" s="29">
        <v>213</v>
      </c>
      <c r="B101" s="30"/>
      <c r="C101" s="58" t="s">
        <v>76</v>
      </c>
      <c r="D101" s="37"/>
      <c r="E101" s="32">
        <v>448</v>
      </c>
      <c r="F101" s="32">
        <v>477</v>
      </c>
      <c r="G101" s="32">
        <v>925</v>
      </c>
      <c r="H101" s="32">
        <v>314</v>
      </c>
      <c r="I101" s="32">
        <v>483</v>
      </c>
      <c r="J101" s="32">
        <v>519</v>
      </c>
      <c r="K101" s="32">
        <v>1002</v>
      </c>
      <c r="L101" s="32">
        <v>223</v>
      </c>
      <c r="M101" s="32">
        <v>132</v>
      </c>
      <c r="N101" s="32">
        <v>354</v>
      </c>
      <c r="O101" s="33">
        <f t="shared" si="4"/>
        <v>-42</v>
      </c>
      <c r="P101" s="34">
        <f t="shared" si="4"/>
        <v>-77</v>
      </c>
      <c r="Q101" s="34">
        <f t="shared" si="5"/>
        <v>-222</v>
      </c>
    </row>
    <row r="102" spans="1:17" ht="15" customHeight="1">
      <c r="A102" s="29">
        <v>214</v>
      </c>
      <c r="B102" s="30"/>
      <c r="C102" s="58" t="s">
        <v>0</v>
      </c>
      <c r="D102" s="37"/>
      <c r="E102" s="32">
        <v>286</v>
      </c>
      <c r="F102" s="32">
        <v>205</v>
      </c>
      <c r="G102" s="32">
        <v>491</v>
      </c>
      <c r="H102" s="32">
        <v>98</v>
      </c>
      <c r="I102" s="32">
        <v>335</v>
      </c>
      <c r="J102" s="32">
        <v>361</v>
      </c>
      <c r="K102" s="32">
        <v>696</v>
      </c>
      <c r="L102" s="32">
        <v>85</v>
      </c>
      <c r="M102" s="32">
        <v>136</v>
      </c>
      <c r="N102" s="32">
        <v>415</v>
      </c>
      <c r="O102" s="33">
        <f t="shared" si="4"/>
        <v>-156</v>
      </c>
      <c r="P102" s="34">
        <f t="shared" si="4"/>
        <v>-205</v>
      </c>
      <c r="Q102" s="34">
        <f t="shared" si="5"/>
        <v>-279</v>
      </c>
    </row>
    <row r="103" spans="1:17" ht="22.5" customHeight="1">
      <c r="A103" s="29" t="s">
        <v>85</v>
      </c>
      <c r="B103" s="30"/>
      <c r="C103" s="30"/>
      <c r="D103" s="31"/>
      <c r="E103" s="32">
        <v>1097</v>
      </c>
      <c r="F103" s="32">
        <v>627</v>
      </c>
      <c r="G103" s="32">
        <v>1724</v>
      </c>
      <c r="H103" s="32">
        <v>170</v>
      </c>
      <c r="I103" s="32">
        <v>1204</v>
      </c>
      <c r="J103" s="32">
        <v>855</v>
      </c>
      <c r="K103" s="32">
        <v>2059</v>
      </c>
      <c r="L103" s="32">
        <v>156</v>
      </c>
      <c r="M103" s="32">
        <v>297</v>
      </c>
      <c r="N103" s="32">
        <v>254</v>
      </c>
      <c r="O103" s="33">
        <f t="shared" si="4"/>
        <v>-228</v>
      </c>
      <c r="P103" s="34">
        <f t="shared" si="4"/>
        <v>-335</v>
      </c>
      <c r="Q103" s="34">
        <f t="shared" si="5"/>
        <v>43</v>
      </c>
    </row>
    <row r="104" spans="1:17" ht="15" customHeight="1">
      <c r="A104" s="38">
        <v>307</v>
      </c>
      <c r="B104" s="39"/>
      <c r="C104" s="40" t="s">
        <v>1</v>
      </c>
      <c r="D104" s="41"/>
      <c r="E104" s="32">
        <v>593</v>
      </c>
      <c r="F104" s="32">
        <v>311</v>
      </c>
      <c r="G104" s="32">
        <v>904</v>
      </c>
      <c r="H104" s="32">
        <v>41</v>
      </c>
      <c r="I104" s="32">
        <v>651</v>
      </c>
      <c r="J104" s="32">
        <v>447</v>
      </c>
      <c r="K104" s="32">
        <v>1098</v>
      </c>
      <c r="L104" s="32">
        <v>27</v>
      </c>
      <c r="M104" s="32">
        <v>163</v>
      </c>
      <c r="N104" s="32">
        <v>154</v>
      </c>
      <c r="O104" s="33">
        <f t="shared" si="4"/>
        <v>-136</v>
      </c>
      <c r="P104" s="34">
        <f t="shared" si="4"/>
        <v>-194</v>
      </c>
      <c r="Q104" s="34">
        <f t="shared" si="5"/>
        <v>9</v>
      </c>
    </row>
    <row r="105" spans="1:17" ht="15" customHeight="1">
      <c r="A105" s="38">
        <v>308</v>
      </c>
      <c r="B105" s="39"/>
      <c r="C105" s="40" t="s">
        <v>2</v>
      </c>
      <c r="D105" s="41"/>
      <c r="E105" s="32">
        <v>504</v>
      </c>
      <c r="F105" s="32">
        <v>316</v>
      </c>
      <c r="G105" s="32">
        <v>820</v>
      </c>
      <c r="H105" s="32">
        <v>129</v>
      </c>
      <c r="I105" s="32">
        <v>553</v>
      </c>
      <c r="J105" s="32">
        <v>408</v>
      </c>
      <c r="K105" s="32">
        <v>961</v>
      </c>
      <c r="L105" s="32">
        <v>129</v>
      </c>
      <c r="M105" s="32">
        <v>134</v>
      </c>
      <c r="N105" s="32">
        <v>100</v>
      </c>
      <c r="O105" s="33">
        <f t="shared" si="4"/>
        <v>-92</v>
      </c>
      <c r="P105" s="34">
        <f t="shared" si="4"/>
        <v>-141</v>
      </c>
      <c r="Q105" s="34">
        <f t="shared" si="5"/>
        <v>34</v>
      </c>
    </row>
    <row r="106" spans="1:17" ht="22.5" customHeight="1">
      <c r="A106" s="42" t="s">
        <v>169</v>
      </c>
      <c r="B106" s="43"/>
      <c r="C106" s="43"/>
      <c r="D106" s="44"/>
      <c r="E106" s="32">
        <v>419</v>
      </c>
      <c r="F106" s="32">
        <v>269</v>
      </c>
      <c r="G106" s="32">
        <v>688</v>
      </c>
      <c r="H106" s="32">
        <v>27</v>
      </c>
      <c r="I106" s="32">
        <v>384</v>
      </c>
      <c r="J106" s="32">
        <v>332</v>
      </c>
      <c r="K106" s="32">
        <v>716</v>
      </c>
      <c r="L106" s="32">
        <v>12</v>
      </c>
      <c r="M106" s="32">
        <v>142</v>
      </c>
      <c r="N106" s="32">
        <v>271</v>
      </c>
      <c r="O106" s="33">
        <f t="shared" si="4"/>
        <v>-63</v>
      </c>
      <c r="P106" s="34">
        <f t="shared" si="4"/>
        <v>-28</v>
      </c>
      <c r="Q106" s="34">
        <f t="shared" si="5"/>
        <v>-129</v>
      </c>
    </row>
    <row r="107" spans="1:17" ht="15" customHeight="1">
      <c r="A107" s="38">
        <v>321</v>
      </c>
      <c r="B107" s="39"/>
      <c r="C107" s="40" t="s">
        <v>3</v>
      </c>
      <c r="D107" s="41"/>
      <c r="E107" s="32">
        <v>70</v>
      </c>
      <c r="F107" s="32">
        <v>37</v>
      </c>
      <c r="G107" s="32">
        <v>107</v>
      </c>
      <c r="H107" s="32">
        <v>1</v>
      </c>
      <c r="I107" s="32">
        <v>89</v>
      </c>
      <c r="J107" s="32">
        <v>71</v>
      </c>
      <c r="K107" s="32">
        <v>160</v>
      </c>
      <c r="L107" s="32">
        <v>0</v>
      </c>
      <c r="M107" s="32">
        <v>22</v>
      </c>
      <c r="N107" s="32">
        <v>79</v>
      </c>
      <c r="O107" s="33">
        <f t="shared" si="4"/>
        <v>-34</v>
      </c>
      <c r="P107" s="34">
        <f t="shared" si="4"/>
        <v>-53</v>
      </c>
      <c r="Q107" s="34">
        <f t="shared" si="5"/>
        <v>-57</v>
      </c>
    </row>
    <row r="108" spans="1:17" ht="15" customHeight="1">
      <c r="A108" s="38">
        <v>322</v>
      </c>
      <c r="B108" s="39"/>
      <c r="C108" s="40" t="s">
        <v>4</v>
      </c>
      <c r="D108" s="41"/>
      <c r="E108" s="32">
        <v>209</v>
      </c>
      <c r="F108" s="32">
        <v>94</v>
      </c>
      <c r="G108" s="32">
        <v>303</v>
      </c>
      <c r="H108" s="32">
        <v>18</v>
      </c>
      <c r="I108" s="32">
        <v>151</v>
      </c>
      <c r="J108" s="32">
        <v>121</v>
      </c>
      <c r="K108" s="32">
        <v>272</v>
      </c>
      <c r="L108" s="32">
        <v>7</v>
      </c>
      <c r="M108" s="32">
        <v>55</v>
      </c>
      <c r="N108" s="32">
        <v>95</v>
      </c>
      <c r="O108" s="33">
        <f t="shared" si="4"/>
        <v>-27</v>
      </c>
      <c r="P108" s="34">
        <f t="shared" si="4"/>
        <v>31</v>
      </c>
      <c r="Q108" s="34">
        <f t="shared" si="5"/>
        <v>-40</v>
      </c>
    </row>
    <row r="109" spans="1:17" ht="15" customHeight="1">
      <c r="A109" s="38">
        <v>323</v>
      </c>
      <c r="B109" s="39"/>
      <c r="C109" s="40" t="s">
        <v>5</v>
      </c>
      <c r="D109" s="41"/>
      <c r="E109" s="32">
        <v>140</v>
      </c>
      <c r="F109" s="32">
        <v>138</v>
      </c>
      <c r="G109" s="32">
        <v>278</v>
      </c>
      <c r="H109" s="32">
        <v>8</v>
      </c>
      <c r="I109" s="32">
        <v>144</v>
      </c>
      <c r="J109" s="32">
        <v>140</v>
      </c>
      <c r="K109" s="32">
        <v>284</v>
      </c>
      <c r="L109" s="32">
        <v>5</v>
      </c>
      <c r="M109" s="32">
        <v>65</v>
      </c>
      <c r="N109" s="32">
        <v>97</v>
      </c>
      <c r="O109" s="33">
        <f t="shared" si="4"/>
        <v>-2</v>
      </c>
      <c r="P109" s="34">
        <f t="shared" si="4"/>
        <v>-6</v>
      </c>
      <c r="Q109" s="34">
        <f t="shared" si="5"/>
        <v>-32</v>
      </c>
    </row>
    <row r="110" spans="1:17" ht="22.5" customHeight="1">
      <c r="A110" s="42" t="s">
        <v>170</v>
      </c>
      <c r="B110" s="43"/>
      <c r="C110" s="43"/>
      <c r="D110" s="44"/>
      <c r="E110" s="32">
        <v>291</v>
      </c>
      <c r="F110" s="32">
        <v>120</v>
      </c>
      <c r="G110" s="32">
        <v>411</v>
      </c>
      <c r="H110" s="32">
        <v>10</v>
      </c>
      <c r="I110" s="32">
        <v>208</v>
      </c>
      <c r="J110" s="32">
        <v>154</v>
      </c>
      <c r="K110" s="32">
        <v>362</v>
      </c>
      <c r="L110" s="32">
        <v>5</v>
      </c>
      <c r="M110" s="32">
        <v>61</v>
      </c>
      <c r="N110" s="32">
        <v>100</v>
      </c>
      <c r="O110" s="33">
        <f t="shared" si="4"/>
        <v>-34</v>
      </c>
      <c r="P110" s="34">
        <f t="shared" si="4"/>
        <v>49</v>
      </c>
      <c r="Q110" s="34">
        <f t="shared" si="5"/>
        <v>-39</v>
      </c>
    </row>
    <row r="111" spans="1:17" ht="15" customHeight="1">
      <c r="A111" s="38">
        <v>383</v>
      </c>
      <c r="B111" s="39"/>
      <c r="C111" s="40" t="s">
        <v>6</v>
      </c>
      <c r="D111" s="41"/>
      <c r="E111" s="32">
        <v>26</v>
      </c>
      <c r="F111" s="32">
        <v>17</v>
      </c>
      <c r="G111" s="32">
        <v>43</v>
      </c>
      <c r="H111" s="32">
        <v>1</v>
      </c>
      <c r="I111" s="32">
        <v>26</v>
      </c>
      <c r="J111" s="32">
        <v>26</v>
      </c>
      <c r="K111" s="32">
        <v>52</v>
      </c>
      <c r="L111" s="32">
        <v>1</v>
      </c>
      <c r="M111" s="32">
        <v>9</v>
      </c>
      <c r="N111" s="32">
        <v>22</v>
      </c>
      <c r="O111" s="33">
        <f t="shared" si="4"/>
        <v>-9</v>
      </c>
      <c r="P111" s="34">
        <f t="shared" si="4"/>
        <v>-9</v>
      </c>
      <c r="Q111" s="34">
        <f t="shared" si="5"/>
        <v>-13</v>
      </c>
    </row>
    <row r="112" spans="1:17" ht="15" customHeight="1">
      <c r="A112" s="38">
        <v>391</v>
      </c>
      <c r="B112" s="39"/>
      <c r="C112" s="40" t="s">
        <v>7</v>
      </c>
      <c r="D112" s="41"/>
      <c r="E112" s="32">
        <v>265</v>
      </c>
      <c r="F112" s="32">
        <v>103</v>
      </c>
      <c r="G112" s="32">
        <v>368</v>
      </c>
      <c r="H112" s="32">
        <v>9</v>
      </c>
      <c r="I112" s="32">
        <v>182</v>
      </c>
      <c r="J112" s="32">
        <v>128</v>
      </c>
      <c r="K112" s="32">
        <v>310</v>
      </c>
      <c r="L112" s="32">
        <v>4</v>
      </c>
      <c r="M112" s="32">
        <v>52</v>
      </c>
      <c r="N112" s="32">
        <v>78</v>
      </c>
      <c r="O112" s="33">
        <f t="shared" si="4"/>
        <v>-25</v>
      </c>
      <c r="P112" s="34">
        <f t="shared" si="4"/>
        <v>58</v>
      </c>
      <c r="Q112" s="34">
        <f t="shared" si="5"/>
        <v>-26</v>
      </c>
    </row>
    <row r="113" spans="1:17" ht="22.5" customHeight="1">
      <c r="A113" s="42" t="s">
        <v>171</v>
      </c>
      <c r="B113" s="43"/>
      <c r="C113" s="43"/>
      <c r="D113" s="44"/>
      <c r="E113" s="32">
        <v>151</v>
      </c>
      <c r="F113" s="32">
        <v>116</v>
      </c>
      <c r="G113" s="32">
        <v>267</v>
      </c>
      <c r="H113" s="32">
        <v>3</v>
      </c>
      <c r="I113" s="32">
        <v>211</v>
      </c>
      <c r="J113" s="32">
        <v>152</v>
      </c>
      <c r="K113" s="32">
        <v>363</v>
      </c>
      <c r="L113" s="32">
        <v>1</v>
      </c>
      <c r="M113" s="32">
        <v>46</v>
      </c>
      <c r="N113" s="32">
        <v>169</v>
      </c>
      <c r="O113" s="33">
        <f t="shared" si="4"/>
        <v>-36</v>
      </c>
      <c r="P113" s="34">
        <f t="shared" si="4"/>
        <v>-96</v>
      </c>
      <c r="Q113" s="34">
        <f t="shared" si="5"/>
        <v>-123</v>
      </c>
    </row>
    <row r="114" spans="1:17" ht="15" customHeight="1">
      <c r="A114" s="38">
        <v>411</v>
      </c>
      <c r="B114" s="39"/>
      <c r="C114" s="43" t="s">
        <v>157</v>
      </c>
      <c r="D114" s="41"/>
      <c r="E114" s="32">
        <v>151</v>
      </c>
      <c r="F114" s="32">
        <v>116</v>
      </c>
      <c r="G114" s="32">
        <v>267</v>
      </c>
      <c r="H114" s="32">
        <v>3</v>
      </c>
      <c r="I114" s="32">
        <v>211</v>
      </c>
      <c r="J114" s="32">
        <v>152</v>
      </c>
      <c r="K114" s="32">
        <v>363</v>
      </c>
      <c r="L114" s="32">
        <v>1</v>
      </c>
      <c r="M114" s="32">
        <v>46</v>
      </c>
      <c r="N114" s="32">
        <v>169</v>
      </c>
      <c r="O114" s="33">
        <f t="shared" si="4"/>
        <v>-36</v>
      </c>
      <c r="P114" s="34">
        <f t="shared" si="4"/>
        <v>-96</v>
      </c>
      <c r="Q114" s="34">
        <f t="shared" si="5"/>
        <v>-123</v>
      </c>
    </row>
    <row r="115" spans="1:17" ht="7.5" customHeight="1">
      <c r="A115" s="45"/>
      <c r="B115" s="46"/>
      <c r="C115" s="46"/>
      <c r="D115" s="47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50"/>
    </row>
    <row r="116" spans="1:16" ht="13.5">
      <c r="A116" s="11"/>
      <c r="B116" s="1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1:16" ht="13.5">
      <c r="A117" s="13" t="s">
        <v>91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</row>
  </sheetData>
  <sheetProtection/>
  <mergeCells count="45">
    <mergeCell ref="N83:N85"/>
    <mergeCell ref="J84:J85"/>
    <mergeCell ref="O84:O85"/>
    <mergeCell ref="Q44:Q46"/>
    <mergeCell ref="P45:P46"/>
    <mergeCell ref="O45:O46"/>
    <mergeCell ref="O44:P44"/>
    <mergeCell ref="Q83:Q85"/>
    <mergeCell ref="P84:P85"/>
    <mergeCell ref="O83:P83"/>
    <mergeCell ref="A83:D85"/>
    <mergeCell ref="E83:H83"/>
    <mergeCell ref="I83:L83"/>
    <mergeCell ref="K84:K85"/>
    <mergeCell ref="M83:M85"/>
    <mergeCell ref="E84:E85"/>
    <mergeCell ref="F84:F85"/>
    <mergeCell ref="G84:G85"/>
    <mergeCell ref="I84:I85"/>
    <mergeCell ref="I45:I46"/>
    <mergeCell ref="G45:G46"/>
    <mergeCell ref="F45:F46"/>
    <mergeCell ref="E45:E46"/>
    <mergeCell ref="I5:L5"/>
    <mergeCell ref="M5:M7"/>
    <mergeCell ref="A5:D7"/>
    <mergeCell ref="A44:D46"/>
    <mergeCell ref="N44:N46"/>
    <mergeCell ref="M44:M46"/>
    <mergeCell ref="K45:K46"/>
    <mergeCell ref="J45:J46"/>
    <mergeCell ref="E44:H44"/>
    <mergeCell ref="I44:L44"/>
    <mergeCell ref="E6:E7"/>
    <mergeCell ref="N5:N7"/>
    <mergeCell ref="P6:P7"/>
    <mergeCell ref="O6:O7"/>
    <mergeCell ref="Q5:Q7"/>
    <mergeCell ref="G6:G7"/>
    <mergeCell ref="K6:K7"/>
    <mergeCell ref="J6:J7"/>
    <mergeCell ref="I6:I7"/>
    <mergeCell ref="O5:P5"/>
    <mergeCell ref="E5:H5"/>
    <mergeCell ref="F6:F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85" r:id="rId1"/>
  <rowBreaks count="2" manualBreakCount="2">
    <brk id="39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.625" style="13" customWidth="1"/>
    <col min="3" max="3" width="10.625" style="11" customWidth="1"/>
    <col min="4" max="4" width="1.625" style="11" customWidth="1"/>
    <col min="5" max="53" width="11.25390625" style="13" customWidth="1"/>
    <col min="54" max="54" width="2.625" style="13" customWidth="1"/>
    <col min="55" max="16384" width="9.00390625" style="13" customWidth="1"/>
  </cols>
  <sheetData>
    <row r="1" spans="1:5" ht="17.25">
      <c r="A1" s="14"/>
      <c r="B1" s="8"/>
      <c r="E1" s="12" t="s">
        <v>93</v>
      </c>
    </row>
    <row r="2" spans="1:2" ht="17.25">
      <c r="A2" s="8"/>
      <c r="B2" s="8"/>
    </row>
    <row r="3" spans="1:5" ht="17.25">
      <c r="A3" s="8"/>
      <c r="B3" s="8"/>
      <c r="E3" s="14" t="s">
        <v>197</v>
      </c>
    </row>
    <row r="4" spans="1:54" ht="22.5" customHeight="1">
      <c r="A4" s="18"/>
      <c r="B4" s="19"/>
      <c r="C4" s="19"/>
      <c r="D4" s="20"/>
      <c r="E4" s="62" t="s">
        <v>94</v>
      </c>
      <c r="F4" s="62" t="s">
        <v>95</v>
      </c>
      <c r="G4" s="62" t="s">
        <v>96</v>
      </c>
      <c r="H4" s="62" t="s">
        <v>97</v>
      </c>
      <c r="I4" s="62" t="s">
        <v>98</v>
      </c>
      <c r="J4" s="62" t="s">
        <v>99</v>
      </c>
      <c r="K4" s="62" t="s">
        <v>100</v>
      </c>
      <c r="L4" s="62" t="s">
        <v>101</v>
      </c>
      <c r="M4" s="62" t="s">
        <v>102</v>
      </c>
      <c r="N4" s="62" t="s">
        <v>103</v>
      </c>
      <c r="O4" s="62" t="s">
        <v>104</v>
      </c>
      <c r="P4" s="62" t="s">
        <v>105</v>
      </c>
      <c r="Q4" s="62" t="s">
        <v>106</v>
      </c>
      <c r="R4" s="62" t="s">
        <v>107</v>
      </c>
      <c r="S4" s="62" t="s">
        <v>108</v>
      </c>
      <c r="T4" s="62" t="s">
        <v>109</v>
      </c>
      <c r="U4" s="62" t="s">
        <v>110</v>
      </c>
      <c r="V4" s="62" t="s">
        <v>111</v>
      </c>
      <c r="W4" s="62" t="s">
        <v>112</v>
      </c>
      <c r="X4" s="62" t="s">
        <v>113</v>
      </c>
      <c r="Y4" s="62" t="s">
        <v>114</v>
      </c>
      <c r="Z4" s="62" t="s">
        <v>115</v>
      </c>
      <c r="AA4" s="62" t="s">
        <v>116</v>
      </c>
      <c r="AB4" s="62" t="s">
        <v>117</v>
      </c>
      <c r="AC4" s="62" t="s">
        <v>118</v>
      </c>
      <c r="AD4" s="62" t="s">
        <v>119</v>
      </c>
      <c r="AE4" s="62" t="s">
        <v>120</v>
      </c>
      <c r="AF4" s="62" t="s">
        <v>121</v>
      </c>
      <c r="AG4" s="62" t="s">
        <v>122</v>
      </c>
      <c r="AH4" s="62" t="s">
        <v>123</v>
      </c>
      <c r="AI4" s="62" t="s">
        <v>124</v>
      </c>
      <c r="AJ4" s="62" t="s">
        <v>125</v>
      </c>
      <c r="AK4" s="62" t="s">
        <v>126</v>
      </c>
      <c r="AL4" s="62" t="s">
        <v>127</v>
      </c>
      <c r="AM4" s="62" t="s">
        <v>128</v>
      </c>
      <c r="AN4" s="62" t="s">
        <v>129</v>
      </c>
      <c r="AO4" s="62" t="s">
        <v>130</v>
      </c>
      <c r="AP4" s="62" t="s">
        <v>131</v>
      </c>
      <c r="AQ4" s="62" t="s">
        <v>132</v>
      </c>
      <c r="AR4" s="62" t="s">
        <v>133</v>
      </c>
      <c r="AS4" s="62" t="s">
        <v>134</v>
      </c>
      <c r="AT4" s="62" t="s">
        <v>135</v>
      </c>
      <c r="AU4" s="62" t="s">
        <v>136</v>
      </c>
      <c r="AV4" s="62" t="s">
        <v>137</v>
      </c>
      <c r="AW4" s="62" t="s">
        <v>138</v>
      </c>
      <c r="AX4" s="62" t="s">
        <v>139</v>
      </c>
      <c r="AY4" s="62" t="s">
        <v>140</v>
      </c>
      <c r="AZ4" s="62" t="s">
        <v>141</v>
      </c>
      <c r="BA4" s="62" t="s">
        <v>142</v>
      </c>
      <c r="BB4" s="63"/>
    </row>
    <row r="5" spans="1:256" s="3" customFormat="1" ht="8.2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3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22.5" customHeight="1">
      <c r="A6" s="65">
        <v>201</v>
      </c>
      <c r="B6" s="66"/>
      <c r="C6" s="67" t="s">
        <v>82</v>
      </c>
      <c r="D6" s="68"/>
      <c r="E6" s="69">
        <v>59</v>
      </c>
      <c r="F6" s="69">
        <v>5</v>
      </c>
      <c r="G6" s="69">
        <v>5</v>
      </c>
      <c r="H6" s="69">
        <v>37</v>
      </c>
      <c r="I6" s="69">
        <v>4</v>
      </c>
      <c r="J6" s="69">
        <v>9</v>
      </c>
      <c r="K6" s="69">
        <v>14</v>
      </c>
      <c r="L6" s="69">
        <v>67</v>
      </c>
      <c r="M6" s="69">
        <v>17</v>
      </c>
      <c r="N6" s="69">
        <v>18</v>
      </c>
      <c r="O6" s="69">
        <v>148</v>
      </c>
      <c r="P6" s="69">
        <v>197</v>
      </c>
      <c r="Q6" s="69">
        <v>744</v>
      </c>
      <c r="R6" s="69">
        <v>374</v>
      </c>
      <c r="S6" s="69">
        <v>31</v>
      </c>
      <c r="T6" s="69">
        <v>8</v>
      </c>
      <c r="U6" s="69">
        <v>16</v>
      </c>
      <c r="V6" s="69">
        <v>7</v>
      </c>
      <c r="W6" s="69">
        <v>20</v>
      </c>
      <c r="X6" s="69">
        <v>18</v>
      </c>
      <c r="Y6" s="69">
        <v>21</v>
      </c>
      <c r="Z6" s="69">
        <v>64</v>
      </c>
      <c r="AA6" s="69">
        <v>264</v>
      </c>
      <c r="AB6" s="69">
        <v>36</v>
      </c>
      <c r="AC6" s="69">
        <v>18</v>
      </c>
      <c r="AD6" s="69">
        <v>114</v>
      </c>
      <c r="AE6" s="69">
        <v>303</v>
      </c>
      <c r="AF6" s="69">
        <v>188</v>
      </c>
      <c r="AG6" s="69">
        <v>22</v>
      </c>
      <c r="AH6" s="69">
        <v>16</v>
      </c>
      <c r="AI6" s="69">
        <v>18</v>
      </c>
      <c r="AJ6" s="69">
        <v>32</v>
      </c>
      <c r="AK6" s="69">
        <v>38</v>
      </c>
      <c r="AL6" s="69">
        <v>203</v>
      </c>
      <c r="AM6" s="69">
        <v>136</v>
      </c>
      <c r="AN6" s="69">
        <v>8</v>
      </c>
      <c r="AO6" s="69">
        <v>29</v>
      </c>
      <c r="AP6" s="69">
        <v>51</v>
      </c>
      <c r="AQ6" s="69">
        <v>17</v>
      </c>
      <c r="AR6" s="69">
        <v>1776</v>
      </c>
      <c r="AS6" s="69">
        <v>335</v>
      </c>
      <c r="AT6" s="69">
        <v>379</v>
      </c>
      <c r="AU6" s="69">
        <v>172</v>
      </c>
      <c r="AV6" s="69">
        <v>161</v>
      </c>
      <c r="AW6" s="69">
        <v>258</v>
      </c>
      <c r="AX6" s="69">
        <v>131</v>
      </c>
      <c r="AY6" s="69">
        <v>1465</v>
      </c>
      <c r="AZ6" s="69">
        <v>122</v>
      </c>
      <c r="BA6" s="69">
        <v>8175</v>
      </c>
      <c r="BB6" s="65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s="4" customFormat="1" ht="15" customHeight="1">
      <c r="A7" s="65">
        <v>202</v>
      </c>
      <c r="B7" s="66"/>
      <c r="C7" s="67" t="s">
        <v>33</v>
      </c>
      <c r="D7" s="68"/>
      <c r="E7" s="69">
        <v>121</v>
      </c>
      <c r="F7" s="69">
        <v>48</v>
      </c>
      <c r="G7" s="69">
        <v>8</v>
      </c>
      <c r="H7" s="69">
        <v>44</v>
      </c>
      <c r="I7" s="69">
        <v>3</v>
      </c>
      <c r="J7" s="69">
        <v>7</v>
      </c>
      <c r="K7" s="69">
        <v>12</v>
      </c>
      <c r="L7" s="69">
        <v>31</v>
      </c>
      <c r="M7" s="69">
        <v>17</v>
      </c>
      <c r="N7" s="69">
        <v>7</v>
      </c>
      <c r="O7" s="69">
        <v>89</v>
      </c>
      <c r="P7" s="69">
        <v>134</v>
      </c>
      <c r="Q7" s="69">
        <v>279</v>
      </c>
      <c r="R7" s="69">
        <v>500</v>
      </c>
      <c r="S7" s="69">
        <v>6</v>
      </c>
      <c r="T7" s="69">
        <v>5</v>
      </c>
      <c r="U7" s="69">
        <v>13</v>
      </c>
      <c r="V7" s="69">
        <v>3</v>
      </c>
      <c r="W7" s="69">
        <v>2</v>
      </c>
      <c r="X7" s="69">
        <v>18</v>
      </c>
      <c r="Y7" s="69">
        <v>14</v>
      </c>
      <c r="Z7" s="69">
        <v>47</v>
      </c>
      <c r="AA7" s="69">
        <v>167</v>
      </c>
      <c r="AB7" s="69">
        <v>27</v>
      </c>
      <c r="AC7" s="69">
        <v>16</v>
      </c>
      <c r="AD7" s="69">
        <v>105</v>
      </c>
      <c r="AE7" s="69">
        <v>135</v>
      </c>
      <c r="AF7" s="69">
        <v>96</v>
      </c>
      <c r="AG7" s="69">
        <v>15</v>
      </c>
      <c r="AH7" s="69">
        <v>8</v>
      </c>
      <c r="AI7" s="69">
        <v>20</v>
      </c>
      <c r="AJ7" s="69">
        <v>19</v>
      </c>
      <c r="AK7" s="69">
        <v>44</v>
      </c>
      <c r="AL7" s="69">
        <v>265</v>
      </c>
      <c r="AM7" s="69">
        <v>141</v>
      </c>
      <c r="AN7" s="69">
        <v>15</v>
      </c>
      <c r="AO7" s="69">
        <v>32</v>
      </c>
      <c r="AP7" s="69">
        <v>11</v>
      </c>
      <c r="AQ7" s="69">
        <v>15</v>
      </c>
      <c r="AR7" s="69">
        <v>1308</v>
      </c>
      <c r="AS7" s="69">
        <v>549</v>
      </c>
      <c r="AT7" s="69">
        <v>372</v>
      </c>
      <c r="AU7" s="69">
        <v>340</v>
      </c>
      <c r="AV7" s="69">
        <v>105</v>
      </c>
      <c r="AW7" s="69">
        <v>324</v>
      </c>
      <c r="AX7" s="69">
        <v>268</v>
      </c>
      <c r="AY7" s="69">
        <v>572</v>
      </c>
      <c r="AZ7" s="69">
        <v>163</v>
      </c>
      <c r="BA7" s="69">
        <v>6540</v>
      </c>
      <c r="BB7" s="65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4" customFormat="1" ht="15" customHeight="1">
      <c r="A8" s="65">
        <v>203</v>
      </c>
      <c r="B8" s="66"/>
      <c r="C8" s="67" t="s">
        <v>34</v>
      </c>
      <c r="D8" s="68"/>
      <c r="E8" s="69">
        <v>2</v>
      </c>
      <c r="F8" s="69"/>
      <c r="G8" s="69">
        <v>6</v>
      </c>
      <c r="H8" s="69"/>
      <c r="I8" s="69">
        <v>1</v>
      </c>
      <c r="J8" s="69">
        <v>2</v>
      </c>
      <c r="K8" s="69">
        <v>1</v>
      </c>
      <c r="L8" s="69">
        <v>9</v>
      </c>
      <c r="M8" s="69">
        <v>1</v>
      </c>
      <c r="N8" s="69"/>
      <c r="O8" s="69">
        <v>17</v>
      </c>
      <c r="P8" s="69">
        <v>11</v>
      </c>
      <c r="Q8" s="69">
        <v>52</v>
      </c>
      <c r="R8" s="69">
        <v>24</v>
      </c>
      <c r="S8" s="69"/>
      <c r="T8" s="69"/>
      <c r="U8" s="69">
        <v>2</v>
      </c>
      <c r="V8" s="69"/>
      <c r="W8" s="69">
        <v>1</v>
      </c>
      <c r="X8" s="69">
        <v>3</v>
      </c>
      <c r="Y8" s="69">
        <v>3</v>
      </c>
      <c r="Z8" s="69">
        <v>1</v>
      </c>
      <c r="AA8" s="69">
        <v>32</v>
      </c>
      <c r="AB8" s="69">
        <v>2</v>
      </c>
      <c r="AC8" s="69">
        <v>8</v>
      </c>
      <c r="AD8" s="69">
        <v>5</v>
      </c>
      <c r="AE8" s="69">
        <v>25</v>
      </c>
      <c r="AF8" s="69">
        <v>8</v>
      </c>
      <c r="AG8" s="69">
        <v>2</v>
      </c>
      <c r="AH8" s="69"/>
      <c r="AI8" s="69">
        <v>1</v>
      </c>
      <c r="AJ8" s="69">
        <v>2</v>
      </c>
      <c r="AK8" s="69">
        <v>3</v>
      </c>
      <c r="AL8" s="69">
        <v>14</v>
      </c>
      <c r="AM8" s="69">
        <v>4</v>
      </c>
      <c r="AN8" s="69"/>
      <c r="AO8" s="69">
        <v>8</v>
      </c>
      <c r="AP8" s="69">
        <v>2</v>
      </c>
      <c r="AQ8" s="69"/>
      <c r="AR8" s="69">
        <v>162</v>
      </c>
      <c r="AS8" s="69">
        <v>31</v>
      </c>
      <c r="AT8" s="69">
        <v>43</v>
      </c>
      <c r="AU8" s="69">
        <v>17</v>
      </c>
      <c r="AV8" s="69">
        <v>12</v>
      </c>
      <c r="AW8" s="69">
        <v>15</v>
      </c>
      <c r="AX8" s="69">
        <v>8</v>
      </c>
      <c r="AY8" s="69">
        <v>65</v>
      </c>
      <c r="AZ8" s="69">
        <v>24</v>
      </c>
      <c r="BA8" s="69">
        <v>629</v>
      </c>
      <c r="BB8" s="65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4" customFormat="1" ht="15" customHeight="1">
      <c r="A9" s="65">
        <v>204</v>
      </c>
      <c r="B9" s="66"/>
      <c r="C9" s="67" t="s">
        <v>35</v>
      </c>
      <c r="D9" s="68"/>
      <c r="E9" s="69">
        <v>9</v>
      </c>
      <c r="F9" s="69">
        <v>5</v>
      </c>
      <c r="G9" s="69">
        <v>2</v>
      </c>
      <c r="H9" s="69">
        <v>6</v>
      </c>
      <c r="I9" s="69">
        <v>3</v>
      </c>
      <c r="J9" s="69">
        <v>25</v>
      </c>
      <c r="K9" s="69">
        <v>4</v>
      </c>
      <c r="L9" s="69">
        <v>8</v>
      </c>
      <c r="M9" s="69">
        <v>7</v>
      </c>
      <c r="N9" s="69">
        <v>5</v>
      </c>
      <c r="O9" s="69">
        <v>31</v>
      </c>
      <c r="P9" s="69">
        <v>54</v>
      </c>
      <c r="Q9" s="69">
        <v>131</v>
      </c>
      <c r="R9" s="69">
        <v>60</v>
      </c>
      <c r="S9" s="69">
        <v>4</v>
      </c>
      <c r="T9" s="69">
        <v>6</v>
      </c>
      <c r="U9" s="69">
        <v>6</v>
      </c>
      <c r="V9" s="69"/>
      <c r="W9" s="69">
        <v>6</v>
      </c>
      <c r="X9" s="69">
        <v>5</v>
      </c>
      <c r="Y9" s="69">
        <v>9</v>
      </c>
      <c r="Z9" s="69">
        <v>24</v>
      </c>
      <c r="AA9" s="69">
        <v>77</v>
      </c>
      <c r="AB9" s="69">
        <v>15</v>
      </c>
      <c r="AC9" s="69">
        <v>12</v>
      </c>
      <c r="AD9" s="69">
        <v>13</v>
      </c>
      <c r="AE9" s="69">
        <v>125</v>
      </c>
      <c r="AF9" s="69">
        <v>47</v>
      </c>
      <c r="AG9" s="69">
        <v>6</v>
      </c>
      <c r="AH9" s="69">
        <v>1</v>
      </c>
      <c r="AI9" s="69"/>
      <c r="AJ9" s="69">
        <v>6</v>
      </c>
      <c r="AK9" s="69">
        <v>27</v>
      </c>
      <c r="AL9" s="69">
        <v>46</v>
      </c>
      <c r="AM9" s="69">
        <v>24</v>
      </c>
      <c r="AN9" s="69">
        <v>10</v>
      </c>
      <c r="AO9" s="69">
        <v>11</v>
      </c>
      <c r="AP9" s="69">
        <v>15</v>
      </c>
      <c r="AQ9" s="69">
        <v>10</v>
      </c>
      <c r="AR9" s="69">
        <v>658</v>
      </c>
      <c r="AS9" s="69">
        <v>228</v>
      </c>
      <c r="AT9" s="69">
        <v>140</v>
      </c>
      <c r="AU9" s="69">
        <v>71</v>
      </c>
      <c r="AV9" s="69">
        <v>39</v>
      </c>
      <c r="AW9" s="69">
        <v>65</v>
      </c>
      <c r="AX9" s="69">
        <v>25</v>
      </c>
      <c r="AY9" s="69">
        <v>753</v>
      </c>
      <c r="AZ9" s="69">
        <v>66</v>
      </c>
      <c r="BA9" s="69">
        <v>2900</v>
      </c>
      <c r="BB9" s="65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4" customFormat="1" ht="15" customHeight="1">
      <c r="A10" s="65">
        <v>205</v>
      </c>
      <c r="B10" s="66"/>
      <c r="C10" s="67" t="s">
        <v>36</v>
      </c>
      <c r="D10" s="68"/>
      <c r="E10" s="69">
        <v>23</v>
      </c>
      <c r="F10" s="69">
        <v>5</v>
      </c>
      <c r="G10" s="69">
        <v>2</v>
      </c>
      <c r="H10" s="69">
        <v>11</v>
      </c>
      <c r="I10" s="69"/>
      <c r="J10" s="69">
        <v>5</v>
      </c>
      <c r="K10" s="69">
        <v>12</v>
      </c>
      <c r="L10" s="69">
        <v>19</v>
      </c>
      <c r="M10" s="69">
        <v>6</v>
      </c>
      <c r="N10" s="69">
        <v>16</v>
      </c>
      <c r="O10" s="69">
        <v>42</v>
      </c>
      <c r="P10" s="69">
        <v>90</v>
      </c>
      <c r="Q10" s="69">
        <v>156</v>
      </c>
      <c r="R10" s="69">
        <v>138</v>
      </c>
      <c r="S10" s="69">
        <v>9</v>
      </c>
      <c r="T10" s="69">
        <v>3</v>
      </c>
      <c r="U10" s="69">
        <v>3</v>
      </c>
      <c r="V10" s="69">
        <v>6</v>
      </c>
      <c r="W10" s="69">
        <v>4</v>
      </c>
      <c r="X10" s="69"/>
      <c r="Y10" s="69">
        <v>13</v>
      </c>
      <c r="Z10" s="69">
        <v>29</v>
      </c>
      <c r="AA10" s="69">
        <v>80</v>
      </c>
      <c r="AB10" s="69">
        <v>30</v>
      </c>
      <c r="AC10" s="69">
        <v>9</v>
      </c>
      <c r="AD10" s="69">
        <v>26</v>
      </c>
      <c r="AE10" s="69">
        <v>87</v>
      </c>
      <c r="AF10" s="69">
        <v>45</v>
      </c>
      <c r="AG10" s="69">
        <v>9</v>
      </c>
      <c r="AH10" s="69">
        <v>1</v>
      </c>
      <c r="AI10" s="69">
        <v>2</v>
      </c>
      <c r="AJ10" s="69">
        <v>8</v>
      </c>
      <c r="AK10" s="69">
        <v>12</v>
      </c>
      <c r="AL10" s="69">
        <v>57</v>
      </c>
      <c r="AM10" s="69">
        <v>55</v>
      </c>
      <c r="AN10" s="69">
        <v>17</v>
      </c>
      <c r="AO10" s="69">
        <v>8</v>
      </c>
      <c r="AP10" s="69">
        <v>5</v>
      </c>
      <c r="AQ10" s="69">
        <v>2</v>
      </c>
      <c r="AR10" s="69">
        <v>545</v>
      </c>
      <c r="AS10" s="69">
        <v>213</v>
      </c>
      <c r="AT10" s="69">
        <v>167</v>
      </c>
      <c r="AU10" s="69">
        <v>79</v>
      </c>
      <c r="AV10" s="69">
        <v>64</v>
      </c>
      <c r="AW10" s="69">
        <v>185</v>
      </c>
      <c r="AX10" s="69">
        <v>102</v>
      </c>
      <c r="AY10" s="69">
        <v>96</v>
      </c>
      <c r="AZ10" s="69">
        <v>28</v>
      </c>
      <c r="BA10" s="69">
        <v>2524</v>
      </c>
      <c r="BB10" s="65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4" customFormat="1" ht="15" customHeight="1">
      <c r="A11" s="65">
        <v>207</v>
      </c>
      <c r="B11" s="66"/>
      <c r="C11" s="67" t="s">
        <v>37</v>
      </c>
      <c r="D11" s="68"/>
      <c r="E11" s="69">
        <v>3</v>
      </c>
      <c r="F11" s="69"/>
      <c r="G11" s="69"/>
      <c r="H11" s="69"/>
      <c r="I11" s="69"/>
      <c r="J11" s="69">
        <v>3</v>
      </c>
      <c r="K11" s="69"/>
      <c r="L11" s="69"/>
      <c r="M11" s="69">
        <v>1</v>
      </c>
      <c r="N11" s="69">
        <v>2</v>
      </c>
      <c r="O11" s="69">
        <v>13</v>
      </c>
      <c r="P11" s="69">
        <v>11</v>
      </c>
      <c r="Q11" s="69">
        <v>25</v>
      </c>
      <c r="R11" s="69">
        <v>19</v>
      </c>
      <c r="S11" s="69"/>
      <c r="T11" s="69">
        <v>2</v>
      </c>
      <c r="U11" s="69">
        <v>2</v>
      </c>
      <c r="V11" s="69"/>
      <c r="W11" s="69"/>
      <c r="X11" s="69">
        <v>3</v>
      </c>
      <c r="Y11" s="69"/>
      <c r="Z11" s="69">
        <v>3</v>
      </c>
      <c r="AA11" s="69">
        <v>31</v>
      </c>
      <c r="AB11" s="69">
        <v>1</v>
      </c>
      <c r="AC11" s="69">
        <v>7</v>
      </c>
      <c r="AD11" s="69">
        <v>3</v>
      </c>
      <c r="AE11" s="69">
        <v>22</v>
      </c>
      <c r="AF11" s="69">
        <v>11</v>
      </c>
      <c r="AG11" s="69">
        <v>4</v>
      </c>
      <c r="AH11" s="69">
        <v>7</v>
      </c>
      <c r="AI11" s="69">
        <v>1</v>
      </c>
      <c r="AJ11" s="69">
        <v>1</v>
      </c>
      <c r="AK11" s="69">
        <v>12</v>
      </c>
      <c r="AL11" s="69">
        <v>4</v>
      </c>
      <c r="AM11" s="69">
        <v>15</v>
      </c>
      <c r="AN11" s="69"/>
      <c r="AO11" s="69">
        <v>2</v>
      </c>
      <c r="AP11" s="69">
        <v>5</v>
      </c>
      <c r="AQ11" s="69">
        <v>2</v>
      </c>
      <c r="AR11" s="69">
        <v>110</v>
      </c>
      <c r="AS11" s="69">
        <v>24</v>
      </c>
      <c r="AT11" s="69">
        <v>9</v>
      </c>
      <c r="AU11" s="69">
        <v>8</v>
      </c>
      <c r="AV11" s="69">
        <v>1</v>
      </c>
      <c r="AW11" s="69">
        <v>9</v>
      </c>
      <c r="AX11" s="69">
        <v>12</v>
      </c>
      <c r="AY11" s="69">
        <v>54</v>
      </c>
      <c r="AZ11" s="69">
        <v>21</v>
      </c>
      <c r="BA11" s="69">
        <v>463</v>
      </c>
      <c r="BB11" s="65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4" customFormat="1" ht="15" customHeight="1">
      <c r="A12" s="65">
        <v>208</v>
      </c>
      <c r="B12" s="66"/>
      <c r="C12" s="67" t="s">
        <v>71</v>
      </c>
      <c r="D12" s="68"/>
      <c r="E12" s="69">
        <v>1</v>
      </c>
      <c r="F12" s="69"/>
      <c r="G12" s="69">
        <v>1</v>
      </c>
      <c r="H12" s="69">
        <v>1</v>
      </c>
      <c r="I12" s="69"/>
      <c r="J12" s="69"/>
      <c r="K12" s="69"/>
      <c r="L12" s="69"/>
      <c r="M12" s="69">
        <v>3</v>
      </c>
      <c r="N12" s="69">
        <v>1</v>
      </c>
      <c r="O12" s="69">
        <v>5</v>
      </c>
      <c r="P12" s="69">
        <v>13</v>
      </c>
      <c r="Q12" s="69">
        <v>13</v>
      </c>
      <c r="R12" s="69">
        <v>13</v>
      </c>
      <c r="S12" s="69">
        <v>1</v>
      </c>
      <c r="T12" s="69"/>
      <c r="U12" s="69"/>
      <c r="V12" s="69">
        <v>1</v>
      </c>
      <c r="W12" s="69"/>
      <c r="X12" s="69">
        <v>1</v>
      </c>
      <c r="Y12" s="69">
        <v>1</v>
      </c>
      <c r="Z12" s="69">
        <v>2</v>
      </c>
      <c r="AA12" s="69">
        <v>17</v>
      </c>
      <c r="AB12" s="69">
        <v>6</v>
      </c>
      <c r="AC12" s="69">
        <v>5</v>
      </c>
      <c r="AD12" s="69">
        <v>4</v>
      </c>
      <c r="AE12" s="69">
        <v>15</v>
      </c>
      <c r="AF12" s="69">
        <v>16</v>
      </c>
      <c r="AG12" s="69">
        <v>1</v>
      </c>
      <c r="AH12" s="69"/>
      <c r="AI12" s="69">
        <v>1</v>
      </c>
      <c r="AJ12" s="69">
        <v>1</v>
      </c>
      <c r="AK12" s="69">
        <v>4</v>
      </c>
      <c r="AL12" s="69">
        <v>4</v>
      </c>
      <c r="AM12" s="69">
        <v>3</v>
      </c>
      <c r="AN12" s="69">
        <v>4</v>
      </c>
      <c r="AO12" s="69">
        <v>4</v>
      </c>
      <c r="AP12" s="69">
        <v>2</v>
      </c>
      <c r="AQ12" s="69">
        <v>1</v>
      </c>
      <c r="AR12" s="69">
        <v>90</v>
      </c>
      <c r="AS12" s="69">
        <v>110</v>
      </c>
      <c r="AT12" s="69">
        <v>14</v>
      </c>
      <c r="AU12" s="69">
        <v>8</v>
      </c>
      <c r="AV12" s="69">
        <v>4</v>
      </c>
      <c r="AW12" s="69">
        <v>17</v>
      </c>
      <c r="AX12" s="69">
        <v>11</v>
      </c>
      <c r="AY12" s="69">
        <v>47</v>
      </c>
      <c r="AZ12" s="69">
        <v>8</v>
      </c>
      <c r="BA12" s="69">
        <v>454</v>
      </c>
      <c r="BB12" s="65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s="4" customFormat="1" ht="15" customHeight="1">
      <c r="A13" s="65">
        <v>209</v>
      </c>
      <c r="B13" s="66"/>
      <c r="C13" s="67" t="s">
        <v>72</v>
      </c>
      <c r="D13" s="68"/>
      <c r="E13" s="69">
        <v>4</v>
      </c>
      <c r="F13" s="69">
        <v>5</v>
      </c>
      <c r="G13" s="69"/>
      <c r="H13" s="69">
        <v>3</v>
      </c>
      <c r="I13" s="69"/>
      <c r="J13" s="69"/>
      <c r="K13" s="69">
        <v>1</v>
      </c>
      <c r="L13" s="69">
        <v>1</v>
      </c>
      <c r="M13" s="69">
        <v>1</v>
      </c>
      <c r="N13" s="69">
        <v>1</v>
      </c>
      <c r="O13" s="69">
        <v>13</v>
      </c>
      <c r="P13" s="69">
        <v>14</v>
      </c>
      <c r="Q13" s="69">
        <v>28</v>
      </c>
      <c r="R13" s="69">
        <v>20</v>
      </c>
      <c r="S13" s="69">
        <v>2</v>
      </c>
      <c r="T13" s="69">
        <v>1</v>
      </c>
      <c r="U13" s="69">
        <v>1</v>
      </c>
      <c r="V13" s="69">
        <v>1</v>
      </c>
      <c r="W13" s="69"/>
      <c r="X13" s="69">
        <v>4</v>
      </c>
      <c r="Y13" s="69"/>
      <c r="Z13" s="69">
        <v>11</v>
      </c>
      <c r="AA13" s="69">
        <v>20</v>
      </c>
      <c r="AB13" s="69">
        <v>5</v>
      </c>
      <c r="AC13" s="69">
        <v>2</v>
      </c>
      <c r="AD13" s="69">
        <v>12</v>
      </c>
      <c r="AE13" s="69">
        <v>12</v>
      </c>
      <c r="AF13" s="69">
        <v>17</v>
      </c>
      <c r="AG13" s="69">
        <v>3</v>
      </c>
      <c r="AH13" s="69">
        <v>1</v>
      </c>
      <c r="AI13" s="69">
        <v>2</v>
      </c>
      <c r="AJ13" s="69"/>
      <c r="AK13" s="69">
        <v>2</v>
      </c>
      <c r="AL13" s="69">
        <v>23</v>
      </c>
      <c r="AM13" s="69">
        <v>14</v>
      </c>
      <c r="AN13" s="69">
        <v>1</v>
      </c>
      <c r="AO13" s="69"/>
      <c r="AP13" s="69"/>
      <c r="AQ13" s="69"/>
      <c r="AR13" s="69">
        <v>416</v>
      </c>
      <c r="AS13" s="69">
        <v>30</v>
      </c>
      <c r="AT13" s="69">
        <v>25</v>
      </c>
      <c r="AU13" s="69">
        <v>20</v>
      </c>
      <c r="AV13" s="69">
        <v>4</v>
      </c>
      <c r="AW13" s="69">
        <v>34</v>
      </c>
      <c r="AX13" s="69">
        <v>39</v>
      </c>
      <c r="AY13" s="69">
        <v>70</v>
      </c>
      <c r="AZ13" s="69">
        <v>5</v>
      </c>
      <c r="BA13" s="69">
        <v>868</v>
      </c>
      <c r="BB13" s="65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4" customFormat="1" ht="15" customHeight="1">
      <c r="A14" s="65">
        <v>210</v>
      </c>
      <c r="B14" s="66"/>
      <c r="C14" s="67" t="s">
        <v>73</v>
      </c>
      <c r="D14" s="68"/>
      <c r="E14" s="69">
        <v>1</v>
      </c>
      <c r="F14" s="69"/>
      <c r="G14" s="69">
        <v>1</v>
      </c>
      <c r="H14" s="69">
        <v>1</v>
      </c>
      <c r="I14" s="69"/>
      <c r="J14" s="69">
        <v>2</v>
      </c>
      <c r="K14" s="69">
        <v>1</v>
      </c>
      <c r="L14" s="69">
        <v>4</v>
      </c>
      <c r="M14" s="69">
        <v>5</v>
      </c>
      <c r="N14" s="69">
        <v>2</v>
      </c>
      <c r="O14" s="69">
        <v>7</v>
      </c>
      <c r="P14" s="69">
        <v>2</v>
      </c>
      <c r="Q14" s="69">
        <v>25</v>
      </c>
      <c r="R14" s="69">
        <v>20</v>
      </c>
      <c r="S14" s="69">
        <v>1</v>
      </c>
      <c r="T14" s="69"/>
      <c r="U14" s="69">
        <v>4</v>
      </c>
      <c r="V14" s="69"/>
      <c r="W14" s="69"/>
      <c r="X14" s="69">
        <v>2</v>
      </c>
      <c r="Y14" s="69"/>
      <c r="Z14" s="69">
        <v>2</v>
      </c>
      <c r="AA14" s="69">
        <v>7</v>
      </c>
      <c r="AB14" s="69">
        <v>1</v>
      </c>
      <c r="AC14" s="69">
        <v>3</v>
      </c>
      <c r="AD14" s="69">
        <v>15</v>
      </c>
      <c r="AE14" s="69">
        <v>24</v>
      </c>
      <c r="AF14" s="69">
        <v>1</v>
      </c>
      <c r="AG14" s="69"/>
      <c r="AH14" s="69">
        <v>1</v>
      </c>
      <c r="AI14" s="69">
        <v>1</v>
      </c>
      <c r="AJ14" s="69">
        <v>1</v>
      </c>
      <c r="AK14" s="69">
        <v>4</v>
      </c>
      <c r="AL14" s="69">
        <v>10</v>
      </c>
      <c r="AM14" s="69">
        <v>6</v>
      </c>
      <c r="AN14" s="69">
        <v>2</v>
      </c>
      <c r="AO14" s="69">
        <v>2</v>
      </c>
      <c r="AP14" s="69">
        <v>2</v>
      </c>
      <c r="AQ14" s="69">
        <v>2</v>
      </c>
      <c r="AR14" s="69">
        <v>250</v>
      </c>
      <c r="AS14" s="69">
        <v>15</v>
      </c>
      <c r="AT14" s="69">
        <v>3</v>
      </c>
      <c r="AU14" s="69">
        <v>10</v>
      </c>
      <c r="AV14" s="69">
        <v>5</v>
      </c>
      <c r="AW14" s="69">
        <v>13</v>
      </c>
      <c r="AX14" s="69">
        <v>4</v>
      </c>
      <c r="AY14" s="69">
        <v>20</v>
      </c>
      <c r="AZ14" s="69"/>
      <c r="BA14" s="69">
        <v>482</v>
      </c>
      <c r="BB14" s="65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4" customFormat="1" ht="15" customHeight="1">
      <c r="A15" s="65">
        <v>211</v>
      </c>
      <c r="B15" s="66"/>
      <c r="C15" s="67" t="s">
        <v>74</v>
      </c>
      <c r="D15" s="68"/>
      <c r="E15" s="69">
        <v>6</v>
      </c>
      <c r="F15" s="69"/>
      <c r="G15" s="69">
        <v>1</v>
      </c>
      <c r="H15" s="69">
        <v>1</v>
      </c>
      <c r="I15" s="69">
        <v>2</v>
      </c>
      <c r="J15" s="69"/>
      <c r="K15" s="69">
        <v>2</v>
      </c>
      <c r="L15" s="69">
        <v>6</v>
      </c>
      <c r="M15" s="69">
        <v>4</v>
      </c>
      <c r="N15" s="69">
        <v>1</v>
      </c>
      <c r="O15" s="69">
        <v>24</v>
      </c>
      <c r="P15" s="69">
        <v>17</v>
      </c>
      <c r="Q15" s="69">
        <v>59</v>
      </c>
      <c r="R15" s="69">
        <v>18</v>
      </c>
      <c r="S15" s="69">
        <v>2</v>
      </c>
      <c r="T15" s="69">
        <v>2</v>
      </c>
      <c r="U15" s="69">
        <v>1</v>
      </c>
      <c r="V15" s="69"/>
      <c r="W15" s="69">
        <v>2</v>
      </c>
      <c r="X15" s="69">
        <v>1</v>
      </c>
      <c r="Y15" s="69">
        <v>4</v>
      </c>
      <c r="Z15" s="69">
        <v>2</v>
      </c>
      <c r="AA15" s="69">
        <v>52</v>
      </c>
      <c r="AB15" s="69">
        <v>8</v>
      </c>
      <c r="AC15" s="69">
        <v>2</v>
      </c>
      <c r="AD15" s="69">
        <v>5</v>
      </c>
      <c r="AE15" s="69">
        <v>39</v>
      </c>
      <c r="AF15" s="69">
        <v>11</v>
      </c>
      <c r="AG15" s="69">
        <v>7</v>
      </c>
      <c r="AH15" s="69">
        <v>5</v>
      </c>
      <c r="AI15" s="69">
        <v>2</v>
      </c>
      <c r="AJ15" s="69">
        <v>5</v>
      </c>
      <c r="AK15" s="69">
        <v>4</v>
      </c>
      <c r="AL15" s="69">
        <v>15</v>
      </c>
      <c r="AM15" s="69">
        <v>28</v>
      </c>
      <c r="AN15" s="69"/>
      <c r="AO15" s="69">
        <v>1</v>
      </c>
      <c r="AP15" s="69">
        <v>1</v>
      </c>
      <c r="AQ15" s="69">
        <v>1</v>
      </c>
      <c r="AR15" s="69">
        <v>150</v>
      </c>
      <c r="AS15" s="69">
        <v>28</v>
      </c>
      <c r="AT15" s="69">
        <v>13</v>
      </c>
      <c r="AU15" s="69">
        <v>6</v>
      </c>
      <c r="AV15" s="69">
        <v>5</v>
      </c>
      <c r="AW15" s="69">
        <v>10</v>
      </c>
      <c r="AX15" s="69">
        <v>14</v>
      </c>
      <c r="AY15" s="69">
        <v>41</v>
      </c>
      <c r="AZ15" s="69">
        <v>4</v>
      </c>
      <c r="BA15" s="69">
        <v>612</v>
      </c>
      <c r="BB15" s="65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4" customFormat="1" ht="15" customHeight="1">
      <c r="A16" s="65">
        <v>212</v>
      </c>
      <c r="B16" s="66"/>
      <c r="C16" s="67" t="s">
        <v>143</v>
      </c>
      <c r="D16" s="68"/>
      <c r="E16" s="69">
        <v>2</v>
      </c>
      <c r="F16" s="69"/>
      <c r="G16" s="69">
        <v>1</v>
      </c>
      <c r="H16" s="69"/>
      <c r="I16" s="69"/>
      <c r="J16" s="69"/>
      <c r="K16" s="69"/>
      <c r="L16" s="69">
        <v>4</v>
      </c>
      <c r="M16" s="69">
        <v>1</v>
      </c>
      <c r="N16" s="69"/>
      <c r="O16" s="69">
        <v>9</v>
      </c>
      <c r="P16" s="69">
        <v>9</v>
      </c>
      <c r="Q16" s="69">
        <v>15</v>
      </c>
      <c r="R16" s="69">
        <v>16</v>
      </c>
      <c r="S16" s="69">
        <v>1</v>
      </c>
      <c r="T16" s="69"/>
      <c r="U16" s="69">
        <v>1</v>
      </c>
      <c r="V16" s="69">
        <v>1</v>
      </c>
      <c r="W16" s="69"/>
      <c r="X16" s="69">
        <v>1</v>
      </c>
      <c r="Y16" s="69">
        <v>1</v>
      </c>
      <c r="Z16" s="69">
        <v>6</v>
      </c>
      <c r="AA16" s="69">
        <v>19</v>
      </c>
      <c r="AB16" s="69">
        <v>2</v>
      </c>
      <c r="AC16" s="69">
        <v>2</v>
      </c>
      <c r="AD16" s="69">
        <v>1</v>
      </c>
      <c r="AE16" s="69">
        <v>13</v>
      </c>
      <c r="AF16" s="69">
        <v>5</v>
      </c>
      <c r="AG16" s="69"/>
      <c r="AH16" s="69">
        <v>1</v>
      </c>
      <c r="AI16" s="69">
        <v>2</v>
      </c>
      <c r="AJ16" s="69"/>
      <c r="AK16" s="69">
        <v>3</v>
      </c>
      <c r="AL16" s="69">
        <v>7</v>
      </c>
      <c r="AM16" s="69">
        <v>11</v>
      </c>
      <c r="AN16" s="69"/>
      <c r="AO16" s="69"/>
      <c r="AP16" s="69">
        <v>4</v>
      </c>
      <c r="AQ16" s="69"/>
      <c r="AR16" s="69">
        <v>64</v>
      </c>
      <c r="AS16" s="69">
        <v>22</v>
      </c>
      <c r="AT16" s="69">
        <v>3</v>
      </c>
      <c r="AU16" s="69">
        <v>6</v>
      </c>
      <c r="AV16" s="69">
        <v>1</v>
      </c>
      <c r="AW16" s="69">
        <v>9</v>
      </c>
      <c r="AX16" s="69">
        <v>8</v>
      </c>
      <c r="AY16" s="69">
        <v>226</v>
      </c>
      <c r="AZ16" s="69">
        <v>1</v>
      </c>
      <c r="BA16" s="69">
        <v>478</v>
      </c>
      <c r="BB16" s="65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4" customFormat="1" ht="15" customHeight="1">
      <c r="A17" s="65">
        <v>213</v>
      </c>
      <c r="B17" s="66"/>
      <c r="C17" s="67" t="s">
        <v>76</v>
      </c>
      <c r="D17" s="68"/>
      <c r="E17" s="69">
        <v>4</v>
      </c>
      <c r="F17" s="69">
        <v>3</v>
      </c>
      <c r="G17" s="69">
        <v>4</v>
      </c>
      <c r="H17" s="69"/>
      <c r="I17" s="69"/>
      <c r="J17" s="69"/>
      <c r="K17" s="69">
        <v>1</v>
      </c>
      <c r="L17" s="69">
        <v>5</v>
      </c>
      <c r="M17" s="69"/>
      <c r="N17" s="69">
        <v>3</v>
      </c>
      <c r="O17" s="69">
        <v>5</v>
      </c>
      <c r="P17" s="69">
        <v>8</v>
      </c>
      <c r="Q17" s="69">
        <v>40</v>
      </c>
      <c r="R17" s="69">
        <v>17</v>
      </c>
      <c r="S17" s="69"/>
      <c r="T17" s="69"/>
      <c r="U17" s="69">
        <v>1</v>
      </c>
      <c r="V17" s="69"/>
      <c r="W17" s="69"/>
      <c r="X17" s="69">
        <v>2</v>
      </c>
      <c r="Y17" s="69">
        <v>1</v>
      </c>
      <c r="Z17" s="69">
        <v>6</v>
      </c>
      <c r="AA17" s="69">
        <v>38</v>
      </c>
      <c r="AB17" s="69">
        <v>1</v>
      </c>
      <c r="AC17" s="69">
        <v>4</v>
      </c>
      <c r="AD17" s="69">
        <v>1</v>
      </c>
      <c r="AE17" s="69">
        <v>26</v>
      </c>
      <c r="AF17" s="69">
        <v>5</v>
      </c>
      <c r="AG17" s="69"/>
      <c r="AH17" s="69">
        <v>3</v>
      </c>
      <c r="AI17" s="69">
        <v>12</v>
      </c>
      <c r="AJ17" s="69">
        <v>5</v>
      </c>
      <c r="AK17" s="69">
        <v>1</v>
      </c>
      <c r="AL17" s="69">
        <v>9</v>
      </c>
      <c r="AM17" s="69">
        <v>5</v>
      </c>
      <c r="AN17" s="69"/>
      <c r="AO17" s="69">
        <v>5</v>
      </c>
      <c r="AP17" s="69">
        <v>1</v>
      </c>
      <c r="AQ17" s="69">
        <v>1</v>
      </c>
      <c r="AR17" s="69">
        <v>109</v>
      </c>
      <c r="AS17" s="69">
        <v>51</v>
      </c>
      <c r="AT17" s="69">
        <v>46</v>
      </c>
      <c r="AU17" s="69">
        <v>3</v>
      </c>
      <c r="AV17" s="69">
        <v>10</v>
      </c>
      <c r="AW17" s="69">
        <v>8</v>
      </c>
      <c r="AX17" s="69">
        <v>6</v>
      </c>
      <c r="AY17" s="69">
        <v>312</v>
      </c>
      <c r="AZ17" s="69">
        <v>13</v>
      </c>
      <c r="BA17" s="69">
        <v>775</v>
      </c>
      <c r="BB17" s="65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4" customFormat="1" ht="15" customHeight="1">
      <c r="A18" s="65">
        <v>214</v>
      </c>
      <c r="B18" s="66"/>
      <c r="C18" s="67" t="s">
        <v>0</v>
      </c>
      <c r="D18" s="68"/>
      <c r="E18" s="69">
        <v>3</v>
      </c>
      <c r="F18" s="69"/>
      <c r="G18" s="69"/>
      <c r="H18" s="69">
        <v>2</v>
      </c>
      <c r="I18" s="69"/>
      <c r="J18" s="69">
        <v>1</v>
      </c>
      <c r="K18" s="69"/>
      <c r="L18" s="69">
        <v>1</v>
      </c>
      <c r="M18" s="69">
        <v>1</v>
      </c>
      <c r="N18" s="69">
        <v>1</v>
      </c>
      <c r="O18" s="69">
        <v>10</v>
      </c>
      <c r="P18" s="69">
        <v>9</v>
      </c>
      <c r="Q18" s="69">
        <v>27</v>
      </c>
      <c r="R18" s="69">
        <v>26</v>
      </c>
      <c r="S18" s="69">
        <v>1</v>
      </c>
      <c r="T18" s="69"/>
      <c r="U18" s="69"/>
      <c r="V18" s="69">
        <v>1</v>
      </c>
      <c r="W18" s="69"/>
      <c r="X18" s="69">
        <v>1</v>
      </c>
      <c r="Y18" s="69">
        <v>2</v>
      </c>
      <c r="Z18" s="69">
        <v>6</v>
      </c>
      <c r="AA18" s="69">
        <v>13</v>
      </c>
      <c r="AB18" s="69">
        <v>7</v>
      </c>
      <c r="AC18" s="69">
        <v>5</v>
      </c>
      <c r="AD18" s="69">
        <v>4</v>
      </c>
      <c r="AE18" s="69">
        <v>29</v>
      </c>
      <c r="AF18" s="69">
        <v>8</v>
      </c>
      <c r="AG18" s="69">
        <v>5</v>
      </c>
      <c r="AH18" s="69"/>
      <c r="AI18" s="69"/>
      <c r="AJ18" s="69"/>
      <c r="AK18" s="69">
        <v>4</v>
      </c>
      <c r="AL18" s="69">
        <v>7</v>
      </c>
      <c r="AM18" s="69">
        <v>7</v>
      </c>
      <c r="AN18" s="69">
        <v>1</v>
      </c>
      <c r="AO18" s="69">
        <v>1</v>
      </c>
      <c r="AP18" s="69">
        <v>2</v>
      </c>
      <c r="AQ18" s="69"/>
      <c r="AR18" s="69">
        <v>99</v>
      </c>
      <c r="AS18" s="69">
        <v>16</v>
      </c>
      <c r="AT18" s="69">
        <v>54</v>
      </c>
      <c r="AU18" s="69">
        <v>4</v>
      </c>
      <c r="AV18" s="69">
        <v>6</v>
      </c>
      <c r="AW18" s="69">
        <v>13</v>
      </c>
      <c r="AX18" s="69">
        <v>1</v>
      </c>
      <c r="AY18" s="69">
        <v>57</v>
      </c>
      <c r="AZ18" s="69">
        <v>8</v>
      </c>
      <c r="BA18" s="69">
        <v>443</v>
      </c>
      <c r="BB18" s="65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4" customFormat="1" ht="22.5" customHeight="1">
      <c r="A19" s="65" t="s">
        <v>85</v>
      </c>
      <c r="B19" s="66"/>
      <c r="C19" s="66"/>
      <c r="D19" s="70"/>
      <c r="E19" s="69">
        <v>9</v>
      </c>
      <c r="F19" s="69">
        <v>1</v>
      </c>
      <c r="G19" s="69">
        <v>1</v>
      </c>
      <c r="H19" s="69"/>
      <c r="I19" s="69">
        <v>3</v>
      </c>
      <c r="J19" s="69">
        <v>1</v>
      </c>
      <c r="K19" s="69">
        <v>5</v>
      </c>
      <c r="L19" s="69">
        <v>7</v>
      </c>
      <c r="M19" s="69">
        <v>4</v>
      </c>
      <c r="N19" s="69"/>
      <c r="O19" s="69">
        <v>11</v>
      </c>
      <c r="P19" s="69">
        <v>19</v>
      </c>
      <c r="Q19" s="69">
        <v>65</v>
      </c>
      <c r="R19" s="69">
        <v>60</v>
      </c>
      <c r="S19" s="69">
        <v>5</v>
      </c>
      <c r="T19" s="69">
        <v>5</v>
      </c>
      <c r="U19" s="69"/>
      <c r="V19" s="69">
        <v>2</v>
      </c>
      <c r="W19" s="69">
        <v>8</v>
      </c>
      <c r="X19" s="69"/>
      <c r="Y19" s="69">
        <v>4</v>
      </c>
      <c r="Z19" s="69">
        <v>6</v>
      </c>
      <c r="AA19" s="69">
        <v>22</v>
      </c>
      <c r="AB19" s="69">
        <v>13</v>
      </c>
      <c r="AC19" s="69">
        <v>11</v>
      </c>
      <c r="AD19" s="69">
        <v>14</v>
      </c>
      <c r="AE19" s="69">
        <v>36</v>
      </c>
      <c r="AF19" s="69">
        <v>41</v>
      </c>
      <c r="AG19" s="69">
        <v>2</v>
      </c>
      <c r="AH19" s="69"/>
      <c r="AI19" s="69">
        <v>1</v>
      </c>
      <c r="AJ19" s="69">
        <v>5</v>
      </c>
      <c r="AK19" s="69">
        <v>7</v>
      </c>
      <c r="AL19" s="69">
        <v>25</v>
      </c>
      <c r="AM19" s="69">
        <v>33</v>
      </c>
      <c r="AN19" s="69">
        <v>4</v>
      </c>
      <c r="AO19" s="69">
        <v>10</v>
      </c>
      <c r="AP19" s="69">
        <v>11</v>
      </c>
      <c r="AQ19" s="69">
        <v>5</v>
      </c>
      <c r="AR19" s="69">
        <v>318</v>
      </c>
      <c r="AS19" s="69">
        <v>56</v>
      </c>
      <c r="AT19" s="69">
        <v>61</v>
      </c>
      <c r="AU19" s="69">
        <v>39</v>
      </c>
      <c r="AV19" s="69">
        <v>32</v>
      </c>
      <c r="AW19" s="69">
        <v>43</v>
      </c>
      <c r="AX19" s="69">
        <v>33</v>
      </c>
      <c r="AY19" s="69">
        <v>285</v>
      </c>
      <c r="AZ19" s="69">
        <v>16</v>
      </c>
      <c r="BA19" s="69">
        <v>1339</v>
      </c>
      <c r="BB19" s="65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4" customFormat="1" ht="22.5" customHeight="1">
      <c r="A20" s="71">
        <v>307</v>
      </c>
      <c r="B20" s="72"/>
      <c r="C20" s="73" t="s">
        <v>1</v>
      </c>
      <c r="D20" s="74"/>
      <c r="E20" s="69">
        <v>6</v>
      </c>
      <c r="F20" s="69">
        <v>1</v>
      </c>
      <c r="G20" s="69"/>
      <c r="H20" s="69"/>
      <c r="I20" s="69">
        <v>2</v>
      </c>
      <c r="J20" s="69"/>
      <c r="K20" s="69">
        <v>5</v>
      </c>
      <c r="L20" s="69">
        <v>4</v>
      </c>
      <c r="M20" s="69">
        <v>2</v>
      </c>
      <c r="N20" s="69"/>
      <c r="O20" s="69">
        <v>2</v>
      </c>
      <c r="P20" s="69">
        <v>8</v>
      </c>
      <c r="Q20" s="69">
        <v>46</v>
      </c>
      <c r="R20" s="69">
        <v>41</v>
      </c>
      <c r="S20" s="69">
        <v>2</v>
      </c>
      <c r="T20" s="69">
        <v>1</v>
      </c>
      <c r="U20" s="69"/>
      <c r="V20" s="69"/>
      <c r="W20" s="69">
        <v>4</v>
      </c>
      <c r="X20" s="69"/>
      <c r="Y20" s="69">
        <v>4</v>
      </c>
      <c r="Z20" s="69">
        <v>3</v>
      </c>
      <c r="AA20" s="69">
        <v>19</v>
      </c>
      <c r="AB20" s="69">
        <v>7</v>
      </c>
      <c r="AC20" s="69">
        <v>9</v>
      </c>
      <c r="AD20" s="69">
        <v>9</v>
      </c>
      <c r="AE20" s="69">
        <v>22</v>
      </c>
      <c r="AF20" s="69">
        <v>23</v>
      </c>
      <c r="AG20" s="69">
        <v>2</v>
      </c>
      <c r="AH20" s="69"/>
      <c r="AI20" s="69">
        <v>1</v>
      </c>
      <c r="AJ20" s="69">
        <v>1</v>
      </c>
      <c r="AK20" s="69">
        <v>5</v>
      </c>
      <c r="AL20" s="69">
        <v>17</v>
      </c>
      <c r="AM20" s="69">
        <v>19</v>
      </c>
      <c r="AN20" s="69">
        <v>1</v>
      </c>
      <c r="AO20" s="69">
        <v>8</v>
      </c>
      <c r="AP20" s="69">
        <v>10</v>
      </c>
      <c r="AQ20" s="69">
        <v>3</v>
      </c>
      <c r="AR20" s="69">
        <v>168</v>
      </c>
      <c r="AS20" s="69">
        <v>23</v>
      </c>
      <c r="AT20" s="69">
        <v>19</v>
      </c>
      <c r="AU20" s="69">
        <v>16</v>
      </c>
      <c r="AV20" s="69">
        <v>18</v>
      </c>
      <c r="AW20" s="69">
        <v>21</v>
      </c>
      <c r="AX20" s="69">
        <v>12</v>
      </c>
      <c r="AY20" s="69">
        <v>55</v>
      </c>
      <c r="AZ20" s="69">
        <v>11</v>
      </c>
      <c r="BA20" s="69">
        <v>630</v>
      </c>
      <c r="BB20" s="65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4" customFormat="1" ht="15" customHeight="1">
      <c r="A21" s="71">
        <v>308</v>
      </c>
      <c r="B21" s="72"/>
      <c r="C21" s="73" t="s">
        <v>2</v>
      </c>
      <c r="D21" s="74"/>
      <c r="E21" s="69">
        <v>3</v>
      </c>
      <c r="F21" s="69"/>
      <c r="G21" s="69">
        <v>1</v>
      </c>
      <c r="H21" s="69"/>
      <c r="I21" s="69">
        <v>1</v>
      </c>
      <c r="J21" s="69">
        <v>1</v>
      </c>
      <c r="K21" s="69"/>
      <c r="L21" s="69">
        <v>3</v>
      </c>
      <c r="M21" s="69">
        <v>2</v>
      </c>
      <c r="N21" s="69"/>
      <c r="O21" s="69">
        <v>9</v>
      </c>
      <c r="P21" s="69">
        <v>11</v>
      </c>
      <c r="Q21" s="69">
        <v>19</v>
      </c>
      <c r="R21" s="69">
        <v>19</v>
      </c>
      <c r="S21" s="69">
        <v>3</v>
      </c>
      <c r="T21" s="69">
        <v>4</v>
      </c>
      <c r="U21" s="69"/>
      <c r="V21" s="69">
        <v>2</v>
      </c>
      <c r="W21" s="69">
        <v>4</v>
      </c>
      <c r="X21" s="69"/>
      <c r="Y21" s="69"/>
      <c r="Z21" s="69">
        <v>3</v>
      </c>
      <c r="AA21" s="69">
        <v>3</v>
      </c>
      <c r="AB21" s="69">
        <v>6</v>
      </c>
      <c r="AC21" s="69">
        <v>2</v>
      </c>
      <c r="AD21" s="69">
        <v>5</v>
      </c>
      <c r="AE21" s="69">
        <v>14</v>
      </c>
      <c r="AF21" s="69">
        <v>18</v>
      </c>
      <c r="AG21" s="69"/>
      <c r="AH21" s="69"/>
      <c r="AI21" s="69"/>
      <c r="AJ21" s="69">
        <v>4</v>
      </c>
      <c r="AK21" s="69">
        <v>2</v>
      </c>
      <c r="AL21" s="69">
        <v>8</v>
      </c>
      <c r="AM21" s="69">
        <v>14</v>
      </c>
      <c r="AN21" s="69">
        <v>3</v>
      </c>
      <c r="AO21" s="69">
        <v>2</v>
      </c>
      <c r="AP21" s="69">
        <v>1</v>
      </c>
      <c r="AQ21" s="69">
        <v>2</v>
      </c>
      <c r="AR21" s="69">
        <v>150</v>
      </c>
      <c r="AS21" s="69">
        <v>33</v>
      </c>
      <c r="AT21" s="69">
        <v>42</v>
      </c>
      <c r="AU21" s="69">
        <v>23</v>
      </c>
      <c r="AV21" s="69">
        <v>14</v>
      </c>
      <c r="AW21" s="69">
        <v>22</v>
      </c>
      <c r="AX21" s="69">
        <v>21</v>
      </c>
      <c r="AY21" s="69">
        <v>230</v>
      </c>
      <c r="AZ21" s="69">
        <v>5</v>
      </c>
      <c r="BA21" s="69">
        <v>709</v>
      </c>
      <c r="BB21" s="65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4" customFormat="1" ht="22.5" customHeight="1">
      <c r="A22" s="75" t="s">
        <v>86</v>
      </c>
      <c r="B22" s="76"/>
      <c r="C22" s="76"/>
      <c r="D22" s="77"/>
      <c r="E22" s="69">
        <v>1</v>
      </c>
      <c r="F22" s="69"/>
      <c r="G22" s="69"/>
      <c r="H22" s="69"/>
      <c r="I22" s="69"/>
      <c r="J22" s="69">
        <v>1</v>
      </c>
      <c r="K22" s="69">
        <v>1</v>
      </c>
      <c r="L22" s="69">
        <v>1</v>
      </c>
      <c r="M22" s="69">
        <v>5</v>
      </c>
      <c r="N22" s="69"/>
      <c r="O22" s="69">
        <v>17</v>
      </c>
      <c r="P22" s="69">
        <v>7</v>
      </c>
      <c r="Q22" s="69">
        <v>36</v>
      </c>
      <c r="R22" s="69">
        <v>9</v>
      </c>
      <c r="S22" s="69"/>
      <c r="T22" s="69"/>
      <c r="U22" s="69"/>
      <c r="V22" s="69">
        <v>2</v>
      </c>
      <c r="W22" s="69"/>
      <c r="X22" s="69">
        <v>6</v>
      </c>
      <c r="Y22" s="69">
        <v>1</v>
      </c>
      <c r="Z22" s="69">
        <v>3</v>
      </c>
      <c r="AA22" s="69">
        <v>25</v>
      </c>
      <c r="AB22" s="69"/>
      <c r="AC22" s="69">
        <v>7</v>
      </c>
      <c r="AD22" s="69">
        <v>7</v>
      </c>
      <c r="AE22" s="69">
        <v>18</v>
      </c>
      <c r="AF22" s="69">
        <v>5</v>
      </c>
      <c r="AG22" s="69">
        <v>4</v>
      </c>
      <c r="AH22" s="69">
        <v>1</v>
      </c>
      <c r="AI22" s="69">
        <v>6</v>
      </c>
      <c r="AJ22" s="69">
        <v>1</v>
      </c>
      <c r="AK22" s="69">
        <v>5</v>
      </c>
      <c r="AL22" s="69">
        <v>10</v>
      </c>
      <c r="AM22" s="69">
        <v>7</v>
      </c>
      <c r="AN22" s="69"/>
      <c r="AO22" s="69"/>
      <c r="AP22" s="69"/>
      <c r="AQ22" s="69">
        <v>1</v>
      </c>
      <c r="AR22" s="69">
        <v>108</v>
      </c>
      <c r="AS22" s="69">
        <v>122</v>
      </c>
      <c r="AT22" s="69">
        <v>15</v>
      </c>
      <c r="AU22" s="69">
        <v>20</v>
      </c>
      <c r="AV22" s="69">
        <v>1</v>
      </c>
      <c r="AW22" s="69">
        <v>4</v>
      </c>
      <c r="AX22" s="69">
        <v>15</v>
      </c>
      <c r="AY22" s="69">
        <v>35</v>
      </c>
      <c r="AZ22" s="69">
        <v>5</v>
      </c>
      <c r="BA22" s="69">
        <v>512</v>
      </c>
      <c r="BB22" s="65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s="4" customFormat="1" ht="22.5" customHeight="1">
      <c r="A23" s="71">
        <v>321</v>
      </c>
      <c r="B23" s="72"/>
      <c r="C23" s="73" t="s">
        <v>3</v>
      </c>
      <c r="D23" s="74"/>
      <c r="E23" s="69"/>
      <c r="F23" s="69"/>
      <c r="G23" s="69"/>
      <c r="H23" s="69"/>
      <c r="I23" s="69"/>
      <c r="J23" s="69">
        <v>1</v>
      </c>
      <c r="K23" s="69"/>
      <c r="L23" s="69"/>
      <c r="M23" s="69"/>
      <c r="N23" s="69"/>
      <c r="O23" s="69">
        <v>9</v>
      </c>
      <c r="P23" s="69"/>
      <c r="Q23" s="69">
        <v>7</v>
      </c>
      <c r="R23" s="69"/>
      <c r="S23" s="69"/>
      <c r="T23" s="69"/>
      <c r="U23" s="69"/>
      <c r="V23" s="69"/>
      <c r="W23" s="69"/>
      <c r="X23" s="69"/>
      <c r="Y23" s="69"/>
      <c r="Z23" s="69"/>
      <c r="AA23" s="69">
        <v>9</v>
      </c>
      <c r="AB23" s="69"/>
      <c r="AC23" s="69">
        <v>3</v>
      </c>
      <c r="AD23" s="69">
        <v>1</v>
      </c>
      <c r="AE23" s="69">
        <v>2</v>
      </c>
      <c r="AF23" s="69"/>
      <c r="AG23" s="69"/>
      <c r="AH23" s="69"/>
      <c r="AI23" s="69"/>
      <c r="AJ23" s="69"/>
      <c r="AK23" s="69">
        <v>1</v>
      </c>
      <c r="AL23" s="69"/>
      <c r="AM23" s="69">
        <v>1</v>
      </c>
      <c r="AN23" s="69"/>
      <c r="AO23" s="69"/>
      <c r="AP23" s="69"/>
      <c r="AQ23" s="69"/>
      <c r="AR23" s="69">
        <v>18</v>
      </c>
      <c r="AS23" s="69">
        <v>12</v>
      </c>
      <c r="AT23" s="69"/>
      <c r="AU23" s="69">
        <v>1</v>
      </c>
      <c r="AV23" s="69"/>
      <c r="AW23" s="69"/>
      <c r="AX23" s="69">
        <v>2</v>
      </c>
      <c r="AY23" s="69">
        <v>8</v>
      </c>
      <c r="AZ23" s="69"/>
      <c r="BA23" s="69">
        <v>75</v>
      </c>
      <c r="BB23" s="65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4" customFormat="1" ht="15" customHeight="1">
      <c r="A24" s="71">
        <v>322</v>
      </c>
      <c r="B24" s="72"/>
      <c r="C24" s="73" t="s">
        <v>4</v>
      </c>
      <c r="D24" s="74"/>
      <c r="E24" s="69"/>
      <c r="F24" s="69"/>
      <c r="G24" s="69"/>
      <c r="H24" s="69"/>
      <c r="I24" s="69"/>
      <c r="J24" s="69"/>
      <c r="K24" s="69"/>
      <c r="L24" s="69">
        <v>1</v>
      </c>
      <c r="M24" s="69"/>
      <c r="N24" s="69"/>
      <c r="O24" s="69">
        <v>2</v>
      </c>
      <c r="P24" s="69">
        <v>5</v>
      </c>
      <c r="Q24" s="69">
        <v>8</v>
      </c>
      <c r="R24" s="69">
        <v>3</v>
      </c>
      <c r="S24" s="69"/>
      <c r="T24" s="69"/>
      <c r="U24" s="69"/>
      <c r="V24" s="69">
        <v>2</v>
      </c>
      <c r="W24" s="69"/>
      <c r="X24" s="69">
        <v>6</v>
      </c>
      <c r="Y24" s="69">
        <v>1</v>
      </c>
      <c r="Z24" s="69"/>
      <c r="AA24" s="69">
        <v>6</v>
      </c>
      <c r="AB24" s="69"/>
      <c r="AC24" s="69">
        <v>1</v>
      </c>
      <c r="AD24" s="69">
        <v>5</v>
      </c>
      <c r="AE24" s="69">
        <v>7</v>
      </c>
      <c r="AF24" s="69">
        <v>1</v>
      </c>
      <c r="AG24" s="69">
        <v>4</v>
      </c>
      <c r="AH24" s="69"/>
      <c r="AI24" s="69">
        <v>6</v>
      </c>
      <c r="AJ24" s="69">
        <v>1</v>
      </c>
      <c r="AK24" s="69"/>
      <c r="AL24" s="69">
        <v>2</v>
      </c>
      <c r="AM24" s="69">
        <v>2</v>
      </c>
      <c r="AN24" s="69"/>
      <c r="AO24" s="69"/>
      <c r="AP24" s="69"/>
      <c r="AQ24" s="69"/>
      <c r="AR24" s="69">
        <v>30</v>
      </c>
      <c r="AS24" s="69">
        <v>34</v>
      </c>
      <c r="AT24" s="69">
        <v>11</v>
      </c>
      <c r="AU24" s="69">
        <v>12</v>
      </c>
      <c r="AV24" s="69"/>
      <c r="AW24" s="69">
        <v>3</v>
      </c>
      <c r="AX24" s="69">
        <v>9</v>
      </c>
      <c r="AY24" s="69">
        <v>17</v>
      </c>
      <c r="AZ24" s="69"/>
      <c r="BA24" s="69">
        <v>179</v>
      </c>
      <c r="BB24" s="65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4" customFormat="1" ht="15" customHeight="1">
      <c r="A25" s="71">
        <v>323</v>
      </c>
      <c r="B25" s="72"/>
      <c r="C25" s="73" t="s">
        <v>5</v>
      </c>
      <c r="D25" s="74"/>
      <c r="E25" s="69">
        <v>1</v>
      </c>
      <c r="F25" s="69"/>
      <c r="G25" s="69"/>
      <c r="H25" s="69"/>
      <c r="I25" s="69"/>
      <c r="J25" s="69"/>
      <c r="K25" s="69">
        <v>1</v>
      </c>
      <c r="L25" s="69"/>
      <c r="M25" s="69">
        <v>5</v>
      </c>
      <c r="N25" s="69"/>
      <c r="O25" s="69">
        <v>6</v>
      </c>
      <c r="P25" s="69">
        <v>2</v>
      </c>
      <c r="Q25" s="69">
        <v>21</v>
      </c>
      <c r="R25" s="69">
        <v>6</v>
      </c>
      <c r="S25" s="69"/>
      <c r="T25" s="69"/>
      <c r="U25" s="69"/>
      <c r="V25" s="69"/>
      <c r="W25" s="69"/>
      <c r="X25" s="69"/>
      <c r="Y25" s="69"/>
      <c r="Z25" s="69">
        <v>3</v>
      </c>
      <c r="AA25" s="69">
        <v>10</v>
      </c>
      <c r="AB25" s="69"/>
      <c r="AC25" s="69">
        <v>3</v>
      </c>
      <c r="AD25" s="69">
        <v>1</v>
      </c>
      <c r="AE25" s="69">
        <v>9</v>
      </c>
      <c r="AF25" s="69">
        <v>4</v>
      </c>
      <c r="AG25" s="69"/>
      <c r="AH25" s="69">
        <v>1</v>
      </c>
      <c r="AI25" s="69"/>
      <c r="AJ25" s="69"/>
      <c r="AK25" s="69">
        <v>4</v>
      </c>
      <c r="AL25" s="69">
        <v>8</v>
      </c>
      <c r="AM25" s="69">
        <v>4</v>
      </c>
      <c r="AN25" s="69"/>
      <c r="AO25" s="69"/>
      <c r="AP25" s="69"/>
      <c r="AQ25" s="69">
        <v>1</v>
      </c>
      <c r="AR25" s="69">
        <v>60</v>
      </c>
      <c r="AS25" s="69">
        <v>76</v>
      </c>
      <c r="AT25" s="69">
        <v>4</v>
      </c>
      <c r="AU25" s="69">
        <v>7</v>
      </c>
      <c r="AV25" s="69">
        <v>1</v>
      </c>
      <c r="AW25" s="69">
        <v>1</v>
      </c>
      <c r="AX25" s="69">
        <v>4</v>
      </c>
      <c r="AY25" s="69">
        <v>10</v>
      </c>
      <c r="AZ25" s="69">
        <v>5</v>
      </c>
      <c r="BA25" s="69">
        <v>258</v>
      </c>
      <c r="BB25" s="65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4" customFormat="1" ht="22.5" customHeight="1">
      <c r="A26" s="75" t="s">
        <v>87</v>
      </c>
      <c r="B26" s="76"/>
      <c r="C26" s="76"/>
      <c r="D26" s="77"/>
      <c r="E26" s="69">
        <v>5</v>
      </c>
      <c r="F26" s="69">
        <v>2</v>
      </c>
      <c r="G26" s="69"/>
      <c r="H26" s="69">
        <v>1</v>
      </c>
      <c r="I26" s="69"/>
      <c r="J26" s="69"/>
      <c r="K26" s="69"/>
      <c r="L26" s="69"/>
      <c r="M26" s="69">
        <v>1</v>
      </c>
      <c r="N26" s="69">
        <v>1</v>
      </c>
      <c r="O26" s="69">
        <v>3</v>
      </c>
      <c r="P26" s="69">
        <v>7</v>
      </c>
      <c r="Q26" s="69">
        <v>13</v>
      </c>
      <c r="R26" s="69">
        <v>11</v>
      </c>
      <c r="S26" s="69"/>
      <c r="T26" s="69"/>
      <c r="U26" s="69"/>
      <c r="V26" s="69"/>
      <c r="W26" s="69"/>
      <c r="X26" s="69"/>
      <c r="Y26" s="69">
        <v>2</v>
      </c>
      <c r="Z26" s="69">
        <v>2</v>
      </c>
      <c r="AA26" s="69">
        <v>14</v>
      </c>
      <c r="AB26" s="69">
        <v>8</v>
      </c>
      <c r="AC26" s="69">
        <v>2</v>
      </c>
      <c r="AD26" s="69">
        <v>1</v>
      </c>
      <c r="AE26" s="69">
        <v>15</v>
      </c>
      <c r="AF26" s="69">
        <v>3</v>
      </c>
      <c r="AG26" s="69">
        <v>1</v>
      </c>
      <c r="AH26" s="69"/>
      <c r="AI26" s="69"/>
      <c r="AJ26" s="69">
        <v>1</v>
      </c>
      <c r="AK26" s="69"/>
      <c r="AL26" s="69">
        <v>2</v>
      </c>
      <c r="AM26" s="69">
        <v>2</v>
      </c>
      <c r="AN26" s="69"/>
      <c r="AO26" s="69"/>
      <c r="AP26" s="69">
        <v>3</v>
      </c>
      <c r="AQ26" s="69"/>
      <c r="AR26" s="69">
        <v>61</v>
      </c>
      <c r="AS26" s="69">
        <v>18</v>
      </c>
      <c r="AT26" s="69">
        <v>19</v>
      </c>
      <c r="AU26" s="69">
        <v>11</v>
      </c>
      <c r="AV26" s="69">
        <v>1</v>
      </c>
      <c r="AW26" s="69">
        <v>22</v>
      </c>
      <c r="AX26" s="69">
        <v>3</v>
      </c>
      <c r="AY26" s="69">
        <v>12</v>
      </c>
      <c r="AZ26" s="69">
        <v>5</v>
      </c>
      <c r="BA26" s="69">
        <v>252</v>
      </c>
      <c r="BB26" s="65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4" customFormat="1" ht="22.5" customHeight="1">
      <c r="A27" s="71">
        <v>383</v>
      </c>
      <c r="B27" s="72"/>
      <c r="C27" s="73" t="s">
        <v>6</v>
      </c>
      <c r="D27" s="74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>
        <v>1</v>
      </c>
      <c r="Q27" s="69">
        <v>5</v>
      </c>
      <c r="R27" s="69"/>
      <c r="S27" s="69"/>
      <c r="T27" s="69"/>
      <c r="U27" s="69"/>
      <c r="V27" s="69"/>
      <c r="W27" s="69"/>
      <c r="X27" s="69"/>
      <c r="Y27" s="69"/>
      <c r="Z27" s="69"/>
      <c r="AA27" s="69">
        <v>5</v>
      </c>
      <c r="AB27" s="69"/>
      <c r="AC27" s="69">
        <v>1</v>
      </c>
      <c r="AD27" s="69"/>
      <c r="AE27" s="69">
        <v>7</v>
      </c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>
        <v>16</v>
      </c>
      <c r="AS27" s="69">
        <v>2</v>
      </c>
      <c r="AT27" s="69"/>
      <c r="AU27" s="69"/>
      <c r="AV27" s="69"/>
      <c r="AW27" s="69">
        <v>2</v>
      </c>
      <c r="AX27" s="69"/>
      <c r="AY27" s="69">
        <v>1</v>
      </c>
      <c r="AZ27" s="69"/>
      <c r="BA27" s="69">
        <v>40</v>
      </c>
      <c r="BB27" s="65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4" customFormat="1" ht="15" customHeight="1">
      <c r="A28" s="71">
        <v>391</v>
      </c>
      <c r="B28" s="72"/>
      <c r="C28" s="73" t="s">
        <v>7</v>
      </c>
      <c r="D28" s="74"/>
      <c r="E28" s="69">
        <v>5</v>
      </c>
      <c r="F28" s="69">
        <v>2</v>
      </c>
      <c r="G28" s="69"/>
      <c r="H28" s="69">
        <v>1</v>
      </c>
      <c r="I28" s="69"/>
      <c r="J28" s="69"/>
      <c r="K28" s="69"/>
      <c r="L28" s="69"/>
      <c r="M28" s="69">
        <v>1</v>
      </c>
      <c r="N28" s="69">
        <v>1</v>
      </c>
      <c r="O28" s="69">
        <v>3</v>
      </c>
      <c r="P28" s="69">
        <v>6</v>
      </c>
      <c r="Q28" s="69">
        <v>8</v>
      </c>
      <c r="R28" s="69">
        <v>11</v>
      </c>
      <c r="S28" s="69"/>
      <c r="T28" s="69"/>
      <c r="U28" s="69"/>
      <c r="V28" s="69"/>
      <c r="W28" s="69"/>
      <c r="X28" s="69"/>
      <c r="Y28" s="69">
        <v>2</v>
      </c>
      <c r="Z28" s="69">
        <v>2</v>
      </c>
      <c r="AA28" s="69">
        <v>9</v>
      </c>
      <c r="AB28" s="69">
        <v>8</v>
      </c>
      <c r="AC28" s="69">
        <v>1</v>
      </c>
      <c r="AD28" s="69">
        <v>1</v>
      </c>
      <c r="AE28" s="69">
        <v>8</v>
      </c>
      <c r="AF28" s="69">
        <v>3</v>
      </c>
      <c r="AG28" s="69">
        <v>1</v>
      </c>
      <c r="AH28" s="69"/>
      <c r="AI28" s="69"/>
      <c r="AJ28" s="69">
        <v>1</v>
      </c>
      <c r="AK28" s="69"/>
      <c r="AL28" s="69">
        <v>2</v>
      </c>
      <c r="AM28" s="69">
        <v>2</v>
      </c>
      <c r="AN28" s="69"/>
      <c r="AO28" s="69"/>
      <c r="AP28" s="69">
        <v>3</v>
      </c>
      <c r="AQ28" s="69"/>
      <c r="AR28" s="69">
        <v>45</v>
      </c>
      <c r="AS28" s="69">
        <v>16</v>
      </c>
      <c r="AT28" s="69">
        <v>19</v>
      </c>
      <c r="AU28" s="69">
        <v>11</v>
      </c>
      <c r="AV28" s="69">
        <v>1</v>
      </c>
      <c r="AW28" s="69">
        <v>20</v>
      </c>
      <c r="AX28" s="69">
        <v>3</v>
      </c>
      <c r="AY28" s="69">
        <v>11</v>
      </c>
      <c r="AZ28" s="69">
        <v>5</v>
      </c>
      <c r="BA28" s="69">
        <v>212</v>
      </c>
      <c r="BB28" s="65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4" customFormat="1" ht="22.5" customHeight="1">
      <c r="A29" s="75" t="s">
        <v>88</v>
      </c>
      <c r="B29" s="76"/>
      <c r="C29" s="76"/>
      <c r="D29" s="77"/>
      <c r="E29" s="69">
        <v>2</v>
      </c>
      <c r="F29" s="69"/>
      <c r="G29" s="69"/>
      <c r="H29" s="69">
        <v>1</v>
      </c>
      <c r="I29" s="69"/>
      <c r="J29" s="69">
        <v>2</v>
      </c>
      <c r="K29" s="69"/>
      <c r="L29" s="69">
        <v>1</v>
      </c>
      <c r="M29" s="69"/>
      <c r="N29" s="69"/>
      <c r="O29" s="69">
        <v>6</v>
      </c>
      <c r="P29" s="69">
        <v>2</v>
      </c>
      <c r="Q29" s="69">
        <v>17</v>
      </c>
      <c r="R29" s="69">
        <v>13</v>
      </c>
      <c r="S29" s="69">
        <v>1</v>
      </c>
      <c r="T29" s="69"/>
      <c r="U29" s="69"/>
      <c r="V29" s="69">
        <v>1</v>
      </c>
      <c r="W29" s="69">
        <v>1</v>
      </c>
      <c r="X29" s="69">
        <v>2</v>
      </c>
      <c r="Y29" s="69">
        <v>3</v>
      </c>
      <c r="Z29" s="69">
        <v>5</v>
      </c>
      <c r="AA29" s="69">
        <v>34</v>
      </c>
      <c r="AB29" s="69">
        <v>1</v>
      </c>
      <c r="AC29" s="69">
        <v>2</v>
      </c>
      <c r="AD29" s="69">
        <v>4</v>
      </c>
      <c r="AE29" s="69">
        <v>16</v>
      </c>
      <c r="AF29" s="69">
        <v>3</v>
      </c>
      <c r="AG29" s="69">
        <v>3</v>
      </c>
      <c r="AH29" s="69">
        <v>1</v>
      </c>
      <c r="AI29" s="69">
        <v>1</v>
      </c>
      <c r="AJ29" s="69"/>
      <c r="AK29" s="69"/>
      <c r="AL29" s="69">
        <v>6</v>
      </c>
      <c r="AM29" s="69">
        <v>9</v>
      </c>
      <c r="AN29" s="69"/>
      <c r="AO29" s="69">
        <v>1</v>
      </c>
      <c r="AP29" s="69">
        <v>3</v>
      </c>
      <c r="AQ29" s="69">
        <v>2</v>
      </c>
      <c r="AR29" s="69">
        <v>72</v>
      </c>
      <c r="AS29" s="69">
        <v>15</v>
      </c>
      <c r="AT29" s="69">
        <v>14</v>
      </c>
      <c r="AU29" s="69">
        <v>4</v>
      </c>
      <c r="AV29" s="69">
        <v>3</v>
      </c>
      <c r="AW29" s="69">
        <v>3</v>
      </c>
      <c r="AX29" s="69">
        <v>1</v>
      </c>
      <c r="AY29" s="69">
        <v>6</v>
      </c>
      <c r="AZ29" s="69">
        <v>3</v>
      </c>
      <c r="BA29" s="69">
        <v>264</v>
      </c>
      <c r="BB29" s="65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s="4" customFormat="1" ht="22.5" customHeight="1">
      <c r="A30" s="75">
        <v>411</v>
      </c>
      <c r="B30" s="76"/>
      <c r="C30" s="76" t="s">
        <v>144</v>
      </c>
      <c r="D30" s="77"/>
      <c r="E30" s="69">
        <v>2</v>
      </c>
      <c r="F30" s="69"/>
      <c r="G30" s="69"/>
      <c r="H30" s="69">
        <v>1</v>
      </c>
      <c r="I30" s="69"/>
      <c r="J30" s="69">
        <v>2</v>
      </c>
      <c r="K30" s="69"/>
      <c r="L30" s="69">
        <v>1</v>
      </c>
      <c r="M30" s="69"/>
      <c r="N30" s="69"/>
      <c r="O30" s="69">
        <v>6</v>
      </c>
      <c r="P30" s="69">
        <v>2</v>
      </c>
      <c r="Q30" s="69">
        <v>17</v>
      </c>
      <c r="R30" s="69">
        <v>13</v>
      </c>
      <c r="S30" s="69">
        <v>1</v>
      </c>
      <c r="T30" s="69"/>
      <c r="U30" s="69"/>
      <c r="V30" s="69">
        <v>1</v>
      </c>
      <c r="W30" s="69">
        <v>1</v>
      </c>
      <c r="X30" s="69">
        <v>2</v>
      </c>
      <c r="Y30" s="69">
        <v>3</v>
      </c>
      <c r="Z30" s="69">
        <v>5</v>
      </c>
      <c r="AA30" s="69">
        <v>34</v>
      </c>
      <c r="AB30" s="69">
        <v>1</v>
      </c>
      <c r="AC30" s="69">
        <v>2</v>
      </c>
      <c r="AD30" s="69">
        <v>4</v>
      </c>
      <c r="AE30" s="69">
        <v>16</v>
      </c>
      <c r="AF30" s="69">
        <v>3</v>
      </c>
      <c r="AG30" s="69">
        <v>3</v>
      </c>
      <c r="AH30" s="69">
        <v>1</v>
      </c>
      <c r="AI30" s="69">
        <v>1</v>
      </c>
      <c r="AJ30" s="69"/>
      <c r="AK30" s="69"/>
      <c r="AL30" s="69">
        <v>6</v>
      </c>
      <c r="AM30" s="69">
        <v>9</v>
      </c>
      <c r="AN30" s="69"/>
      <c r="AO30" s="69">
        <v>1</v>
      </c>
      <c r="AP30" s="69">
        <v>3</v>
      </c>
      <c r="AQ30" s="69">
        <v>2</v>
      </c>
      <c r="AR30" s="69">
        <v>72</v>
      </c>
      <c r="AS30" s="69">
        <v>15</v>
      </c>
      <c r="AT30" s="69">
        <v>14</v>
      </c>
      <c r="AU30" s="69">
        <v>4</v>
      </c>
      <c r="AV30" s="69">
        <v>3</v>
      </c>
      <c r="AW30" s="69">
        <v>3</v>
      </c>
      <c r="AX30" s="69">
        <v>1</v>
      </c>
      <c r="AY30" s="69">
        <v>6</v>
      </c>
      <c r="AZ30" s="69">
        <v>3</v>
      </c>
      <c r="BA30" s="69">
        <v>264</v>
      </c>
      <c r="BB30" s="65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4" customFormat="1" ht="22.5" customHeight="1">
      <c r="A31" s="75" t="s">
        <v>90</v>
      </c>
      <c r="B31" s="76"/>
      <c r="C31" s="76"/>
      <c r="D31" s="77"/>
      <c r="E31" s="69">
        <v>255</v>
      </c>
      <c r="F31" s="69">
        <v>74</v>
      </c>
      <c r="G31" s="69">
        <v>32</v>
      </c>
      <c r="H31" s="69">
        <v>108</v>
      </c>
      <c r="I31" s="69">
        <v>16</v>
      </c>
      <c r="J31" s="69">
        <v>58</v>
      </c>
      <c r="K31" s="69">
        <v>54</v>
      </c>
      <c r="L31" s="69">
        <v>164</v>
      </c>
      <c r="M31" s="69">
        <v>74</v>
      </c>
      <c r="N31" s="69">
        <v>58</v>
      </c>
      <c r="O31" s="69">
        <v>450</v>
      </c>
      <c r="P31" s="69">
        <v>604</v>
      </c>
      <c r="Q31" s="69">
        <v>1725</v>
      </c>
      <c r="R31" s="69">
        <v>1338</v>
      </c>
      <c r="S31" s="69">
        <v>64</v>
      </c>
      <c r="T31" s="69">
        <v>32</v>
      </c>
      <c r="U31" s="69">
        <v>50</v>
      </c>
      <c r="V31" s="69">
        <v>25</v>
      </c>
      <c r="W31" s="69">
        <v>44</v>
      </c>
      <c r="X31" s="69">
        <v>67</v>
      </c>
      <c r="Y31" s="69">
        <v>79</v>
      </c>
      <c r="Z31" s="69">
        <v>219</v>
      </c>
      <c r="AA31" s="69">
        <v>912</v>
      </c>
      <c r="AB31" s="69">
        <v>163</v>
      </c>
      <c r="AC31" s="69">
        <v>115</v>
      </c>
      <c r="AD31" s="69">
        <v>334</v>
      </c>
      <c r="AE31" s="69">
        <v>940</v>
      </c>
      <c r="AF31" s="69">
        <v>510</v>
      </c>
      <c r="AG31" s="69">
        <v>84</v>
      </c>
      <c r="AH31" s="69">
        <v>46</v>
      </c>
      <c r="AI31" s="69">
        <v>70</v>
      </c>
      <c r="AJ31" s="69">
        <v>87</v>
      </c>
      <c r="AK31" s="69">
        <v>170</v>
      </c>
      <c r="AL31" s="69">
        <v>707</v>
      </c>
      <c r="AM31" s="69">
        <v>500</v>
      </c>
      <c r="AN31" s="69">
        <v>62</v>
      </c>
      <c r="AO31" s="69">
        <v>114</v>
      </c>
      <c r="AP31" s="69">
        <v>118</v>
      </c>
      <c r="AQ31" s="69">
        <v>59</v>
      </c>
      <c r="AR31" s="69">
        <v>6296</v>
      </c>
      <c r="AS31" s="69">
        <v>1863</v>
      </c>
      <c r="AT31" s="69">
        <v>1377</v>
      </c>
      <c r="AU31" s="69">
        <v>818</v>
      </c>
      <c r="AV31" s="69">
        <v>454</v>
      </c>
      <c r="AW31" s="69">
        <v>1032</v>
      </c>
      <c r="AX31" s="69">
        <v>681</v>
      </c>
      <c r="AY31" s="69">
        <v>4116</v>
      </c>
      <c r="AZ31" s="69">
        <v>492</v>
      </c>
      <c r="BA31" s="69">
        <v>27710</v>
      </c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s="3" customFormat="1" ht="7.5" customHeight="1">
      <c r="A32" s="45"/>
      <c r="B32" s="46"/>
      <c r="C32" s="46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3" ht="13.5">
      <c r="A33" s="30"/>
      <c r="B33" s="30"/>
      <c r="C33" s="36"/>
    </row>
    <row r="34" spans="1:4" ht="13.5">
      <c r="A34" s="185" t="s">
        <v>163</v>
      </c>
      <c r="B34" s="186"/>
      <c r="C34" s="186"/>
      <c r="D34" s="186"/>
    </row>
    <row r="35" spans="1:4" ht="13.5">
      <c r="A35" s="187" t="s">
        <v>164</v>
      </c>
      <c r="B35" s="188"/>
      <c r="C35" s="188"/>
      <c r="D35" s="188"/>
    </row>
  </sheetData>
  <sheetProtection/>
  <mergeCells count="2">
    <mergeCell ref="A34:D34"/>
    <mergeCell ref="A35:D3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0" r:id="rId1"/>
  <colBreaks count="4" manualBreakCount="4">
    <brk id="15" max="65535" man="1"/>
    <brk id="26" max="65535" man="1"/>
    <brk id="37" max="65535" man="1"/>
    <brk id="4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.625" style="13" customWidth="1"/>
    <col min="3" max="3" width="10.625" style="11" customWidth="1"/>
    <col min="4" max="4" width="1.625" style="11" customWidth="1"/>
    <col min="5" max="53" width="11.25390625" style="13" customWidth="1"/>
    <col min="54" max="54" width="2.625" style="13" customWidth="1"/>
    <col min="55" max="16384" width="9.00390625" style="13" customWidth="1"/>
  </cols>
  <sheetData>
    <row r="1" spans="1:5" ht="17.25">
      <c r="A1" s="8"/>
      <c r="B1" s="8"/>
      <c r="E1" s="12" t="s">
        <v>145</v>
      </c>
    </row>
    <row r="2" spans="1:2" ht="17.25">
      <c r="A2" s="8"/>
      <c r="B2" s="8"/>
    </row>
    <row r="3" spans="1:5" ht="17.25">
      <c r="A3" s="8"/>
      <c r="B3" s="8"/>
      <c r="E3" s="14" t="s">
        <v>197</v>
      </c>
    </row>
    <row r="4" spans="1:53" ht="22.5" customHeight="1">
      <c r="A4" s="18"/>
      <c r="B4" s="19"/>
      <c r="C4" s="19"/>
      <c r="D4" s="20"/>
      <c r="E4" s="62" t="s">
        <v>94</v>
      </c>
      <c r="F4" s="62" t="s">
        <v>95</v>
      </c>
      <c r="G4" s="62" t="s">
        <v>96</v>
      </c>
      <c r="H4" s="62" t="s">
        <v>97</v>
      </c>
      <c r="I4" s="62" t="s">
        <v>98</v>
      </c>
      <c r="J4" s="62" t="s">
        <v>99</v>
      </c>
      <c r="K4" s="62" t="s">
        <v>100</v>
      </c>
      <c r="L4" s="62" t="s">
        <v>101</v>
      </c>
      <c r="M4" s="62" t="s">
        <v>102</v>
      </c>
      <c r="N4" s="62" t="s">
        <v>103</v>
      </c>
      <c r="O4" s="62" t="s">
        <v>104</v>
      </c>
      <c r="P4" s="62" t="s">
        <v>105</v>
      </c>
      <c r="Q4" s="62" t="s">
        <v>106</v>
      </c>
      <c r="R4" s="62" t="s">
        <v>107</v>
      </c>
      <c r="S4" s="62" t="s">
        <v>108</v>
      </c>
      <c r="T4" s="62" t="s">
        <v>109</v>
      </c>
      <c r="U4" s="62" t="s">
        <v>110</v>
      </c>
      <c r="V4" s="62" t="s">
        <v>111</v>
      </c>
      <c r="W4" s="62" t="s">
        <v>112</v>
      </c>
      <c r="X4" s="62" t="s">
        <v>113</v>
      </c>
      <c r="Y4" s="62" t="s">
        <v>114</v>
      </c>
      <c r="Z4" s="62" t="s">
        <v>115</v>
      </c>
      <c r="AA4" s="62" t="s">
        <v>116</v>
      </c>
      <c r="AB4" s="62" t="s">
        <v>117</v>
      </c>
      <c r="AC4" s="62" t="s">
        <v>118</v>
      </c>
      <c r="AD4" s="62" t="s">
        <v>119</v>
      </c>
      <c r="AE4" s="62" t="s">
        <v>120</v>
      </c>
      <c r="AF4" s="62" t="s">
        <v>121</v>
      </c>
      <c r="AG4" s="62" t="s">
        <v>122</v>
      </c>
      <c r="AH4" s="62" t="s">
        <v>123</v>
      </c>
      <c r="AI4" s="62" t="s">
        <v>124</v>
      </c>
      <c r="AJ4" s="62" t="s">
        <v>125</v>
      </c>
      <c r="AK4" s="62" t="s">
        <v>126</v>
      </c>
      <c r="AL4" s="62" t="s">
        <v>127</v>
      </c>
      <c r="AM4" s="62" t="s">
        <v>128</v>
      </c>
      <c r="AN4" s="62" t="s">
        <v>129</v>
      </c>
      <c r="AO4" s="62" t="s">
        <v>130</v>
      </c>
      <c r="AP4" s="62" t="s">
        <v>131</v>
      </c>
      <c r="AQ4" s="62" t="s">
        <v>132</v>
      </c>
      <c r="AR4" s="62" t="s">
        <v>133</v>
      </c>
      <c r="AS4" s="62" t="s">
        <v>134</v>
      </c>
      <c r="AT4" s="62" t="s">
        <v>135</v>
      </c>
      <c r="AU4" s="62" t="s">
        <v>136</v>
      </c>
      <c r="AV4" s="62" t="s">
        <v>137</v>
      </c>
      <c r="AW4" s="62" t="s">
        <v>138</v>
      </c>
      <c r="AX4" s="62" t="s">
        <v>139</v>
      </c>
      <c r="AY4" s="62" t="s">
        <v>140</v>
      </c>
      <c r="AZ4" s="62" t="s">
        <v>141</v>
      </c>
      <c r="BA4" s="62" t="s">
        <v>142</v>
      </c>
    </row>
    <row r="5" spans="1:256" s="3" customFormat="1" ht="8.2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78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22.5" customHeight="1">
      <c r="A6" s="65">
        <v>201</v>
      </c>
      <c r="B6" s="66"/>
      <c r="C6" s="67" t="s">
        <v>82</v>
      </c>
      <c r="D6" s="68"/>
      <c r="E6" s="69">
        <v>82</v>
      </c>
      <c r="F6" s="69">
        <v>8</v>
      </c>
      <c r="G6" s="69">
        <v>10</v>
      </c>
      <c r="H6" s="69">
        <v>37</v>
      </c>
      <c r="I6" s="69">
        <v>4</v>
      </c>
      <c r="J6" s="69">
        <v>6</v>
      </c>
      <c r="K6" s="69">
        <v>26</v>
      </c>
      <c r="L6" s="69">
        <v>82</v>
      </c>
      <c r="M6" s="69">
        <v>31</v>
      </c>
      <c r="N6" s="69">
        <v>36</v>
      </c>
      <c r="O6" s="69">
        <v>218</v>
      </c>
      <c r="P6" s="69">
        <v>274</v>
      </c>
      <c r="Q6" s="69">
        <v>1120</v>
      </c>
      <c r="R6" s="69">
        <v>561</v>
      </c>
      <c r="S6" s="69">
        <v>21</v>
      </c>
      <c r="T6" s="69">
        <v>10</v>
      </c>
      <c r="U6" s="69">
        <v>14</v>
      </c>
      <c r="V6" s="69">
        <v>14</v>
      </c>
      <c r="W6" s="69">
        <v>20</v>
      </c>
      <c r="X6" s="69">
        <v>33</v>
      </c>
      <c r="Y6" s="69">
        <v>23</v>
      </c>
      <c r="Z6" s="69">
        <v>64</v>
      </c>
      <c r="AA6" s="69">
        <v>349</v>
      </c>
      <c r="AB6" s="69">
        <v>59</v>
      </c>
      <c r="AC6" s="69">
        <v>38</v>
      </c>
      <c r="AD6" s="69">
        <v>115</v>
      </c>
      <c r="AE6" s="69">
        <v>360</v>
      </c>
      <c r="AF6" s="69">
        <v>315</v>
      </c>
      <c r="AG6" s="69">
        <v>35</v>
      </c>
      <c r="AH6" s="69">
        <v>17</v>
      </c>
      <c r="AI6" s="69">
        <v>17</v>
      </c>
      <c r="AJ6" s="69">
        <v>40</v>
      </c>
      <c r="AK6" s="69">
        <v>69</v>
      </c>
      <c r="AL6" s="69">
        <v>272</v>
      </c>
      <c r="AM6" s="69">
        <v>154</v>
      </c>
      <c r="AN6" s="69">
        <v>10</v>
      </c>
      <c r="AO6" s="69">
        <v>38</v>
      </c>
      <c r="AP6" s="69">
        <v>62</v>
      </c>
      <c r="AQ6" s="69">
        <v>17</v>
      </c>
      <c r="AR6" s="69">
        <v>2864</v>
      </c>
      <c r="AS6" s="69">
        <v>424</v>
      </c>
      <c r="AT6" s="69">
        <v>429</v>
      </c>
      <c r="AU6" s="69">
        <v>249</v>
      </c>
      <c r="AV6" s="69">
        <v>131</v>
      </c>
      <c r="AW6" s="69">
        <v>265</v>
      </c>
      <c r="AX6" s="69">
        <v>129</v>
      </c>
      <c r="AY6" s="69">
        <v>951</v>
      </c>
      <c r="AZ6" s="69">
        <v>810</v>
      </c>
      <c r="BA6" s="69">
        <v>10913</v>
      </c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s="4" customFormat="1" ht="15" customHeight="1">
      <c r="A7" s="65">
        <v>202</v>
      </c>
      <c r="B7" s="66"/>
      <c r="C7" s="67" t="s">
        <v>33</v>
      </c>
      <c r="D7" s="68"/>
      <c r="E7" s="69">
        <v>40</v>
      </c>
      <c r="F7" s="69">
        <v>47</v>
      </c>
      <c r="G7" s="69">
        <v>5</v>
      </c>
      <c r="H7" s="69">
        <v>8</v>
      </c>
      <c r="I7" s="69">
        <v>4</v>
      </c>
      <c r="J7" s="69">
        <v>4</v>
      </c>
      <c r="K7" s="69">
        <v>9</v>
      </c>
      <c r="L7" s="69">
        <v>30</v>
      </c>
      <c r="M7" s="69">
        <v>16</v>
      </c>
      <c r="N7" s="69">
        <v>19</v>
      </c>
      <c r="O7" s="69">
        <v>118</v>
      </c>
      <c r="P7" s="69">
        <v>153</v>
      </c>
      <c r="Q7" s="69">
        <v>499</v>
      </c>
      <c r="R7" s="69">
        <v>541</v>
      </c>
      <c r="S7" s="69">
        <v>11</v>
      </c>
      <c r="T7" s="69">
        <v>10</v>
      </c>
      <c r="U7" s="69">
        <v>8</v>
      </c>
      <c r="V7" s="69">
        <v>6</v>
      </c>
      <c r="W7" s="69">
        <v>5</v>
      </c>
      <c r="X7" s="69">
        <v>18</v>
      </c>
      <c r="Y7" s="69">
        <v>15</v>
      </c>
      <c r="Z7" s="69">
        <v>33</v>
      </c>
      <c r="AA7" s="69">
        <v>216</v>
      </c>
      <c r="AB7" s="69">
        <v>48</v>
      </c>
      <c r="AC7" s="69">
        <v>20</v>
      </c>
      <c r="AD7" s="69">
        <v>116</v>
      </c>
      <c r="AE7" s="69">
        <v>187</v>
      </c>
      <c r="AF7" s="69">
        <v>126</v>
      </c>
      <c r="AG7" s="69">
        <v>13</v>
      </c>
      <c r="AH7" s="69">
        <v>10</v>
      </c>
      <c r="AI7" s="69">
        <v>10</v>
      </c>
      <c r="AJ7" s="69">
        <v>14</v>
      </c>
      <c r="AK7" s="69">
        <v>40</v>
      </c>
      <c r="AL7" s="69">
        <v>258</v>
      </c>
      <c r="AM7" s="69">
        <v>149</v>
      </c>
      <c r="AN7" s="69">
        <v>18</v>
      </c>
      <c r="AO7" s="69">
        <v>14</v>
      </c>
      <c r="AP7" s="69">
        <v>22</v>
      </c>
      <c r="AQ7" s="69">
        <v>16</v>
      </c>
      <c r="AR7" s="69">
        <v>1985</v>
      </c>
      <c r="AS7" s="69">
        <v>594</v>
      </c>
      <c r="AT7" s="69">
        <v>282</v>
      </c>
      <c r="AU7" s="69">
        <v>205</v>
      </c>
      <c r="AV7" s="69">
        <v>128</v>
      </c>
      <c r="AW7" s="69">
        <v>310</v>
      </c>
      <c r="AX7" s="69">
        <v>216</v>
      </c>
      <c r="AY7" s="69">
        <v>415</v>
      </c>
      <c r="AZ7" s="69">
        <v>176</v>
      </c>
      <c r="BA7" s="69">
        <v>7187</v>
      </c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4" customFormat="1" ht="15" customHeight="1">
      <c r="A8" s="65">
        <v>203</v>
      </c>
      <c r="B8" s="66"/>
      <c r="C8" s="67" t="s">
        <v>34</v>
      </c>
      <c r="D8" s="68"/>
      <c r="E8" s="69">
        <v>1</v>
      </c>
      <c r="F8" s="69"/>
      <c r="G8" s="69"/>
      <c r="H8" s="69">
        <v>1</v>
      </c>
      <c r="I8" s="69">
        <v>1</v>
      </c>
      <c r="J8" s="69">
        <v>4</v>
      </c>
      <c r="K8" s="69">
        <v>1</v>
      </c>
      <c r="L8" s="69">
        <v>2</v>
      </c>
      <c r="M8" s="69">
        <v>1</v>
      </c>
      <c r="N8" s="69">
        <v>2</v>
      </c>
      <c r="O8" s="69">
        <v>9</v>
      </c>
      <c r="P8" s="69">
        <v>23</v>
      </c>
      <c r="Q8" s="69">
        <v>48</v>
      </c>
      <c r="R8" s="69">
        <v>40</v>
      </c>
      <c r="S8" s="69">
        <v>1</v>
      </c>
      <c r="T8" s="69"/>
      <c r="U8" s="69"/>
      <c r="V8" s="69">
        <v>1</v>
      </c>
      <c r="W8" s="69">
        <v>1</v>
      </c>
      <c r="X8" s="69"/>
      <c r="Y8" s="69">
        <v>1</v>
      </c>
      <c r="Z8" s="69">
        <v>4</v>
      </c>
      <c r="AA8" s="69">
        <v>41</v>
      </c>
      <c r="AB8" s="69">
        <v>6</v>
      </c>
      <c r="AC8" s="69">
        <v>3</v>
      </c>
      <c r="AD8" s="69">
        <v>13</v>
      </c>
      <c r="AE8" s="69">
        <v>45</v>
      </c>
      <c r="AF8" s="69">
        <v>18</v>
      </c>
      <c r="AG8" s="69">
        <v>6</v>
      </c>
      <c r="AH8" s="69"/>
      <c r="AI8" s="69">
        <v>2</v>
      </c>
      <c r="AJ8" s="69">
        <v>1</v>
      </c>
      <c r="AK8" s="69">
        <v>8</v>
      </c>
      <c r="AL8" s="69">
        <v>13</v>
      </c>
      <c r="AM8" s="69">
        <v>14</v>
      </c>
      <c r="AN8" s="69"/>
      <c r="AO8" s="69">
        <v>2</v>
      </c>
      <c r="AP8" s="69">
        <v>2</v>
      </c>
      <c r="AQ8" s="69">
        <v>1</v>
      </c>
      <c r="AR8" s="69">
        <v>243</v>
      </c>
      <c r="AS8" s="69">
        <v>39</v>
      </c>
      <c r="AT8" s="69">
        <v>87</v>
      </c>
      <c r="AU8" s="69">
        <v>25</v>
      </c>
      <c r="AV8" s="69">
        <v>8</v>
      </c>
      <c r="AW8" s="69">
        <v>17</v>
      </c>
      <c r="AX8" s="69">
        <v>10</v>
      </c>
      <c r="AY8" s="69">
        <v>40</v>
      </c>
      <c r="AZ8" s="69">
        <v>61</v>
      </c>
      <c r="BA8" s="69">
        <v>846</v>
      </c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4" customFormat="1" ht="15" customHeight="1">
      <c r="A9" s="65">
        <v>204</v>
      </c>
      <c r="B9" s="66"/>
      <c r="C9" s="67" t="s">
        <v>35</v>
      </c>
      <c r="D9" s="68"/>
      <c r="E9" s="69">
        <v>17</v>
      </c>
      <c r="F9" s="69">
        <v>1</v>
      </c>
      <c r="G9" s="69">
        <v>4</v>
      </c>
      <c r="H9" s="69">
        <v>10</v>
      </c>
      <c r="I9" s="69">
        <v>1</v>
      </c>
      <c r="J9" s="69">
        <v>5</v>
      </c>
      <c r="K9" s="69">
        <v>2</v>
      </c>
      <c r="L9" s="69">
        <v>18</v>
      </c>
      <c r="M9" s="69">
        <v>10</v>
      </c>
      <c r="N9" s="69">
        <v>16</v>
      </c>
      <c r="O9" s="69">
        <v>55</v>
      </c>
      <c r="P9" s="69">
        <v>74</v>
      </c>
      <c r="Q9" s="69">
        <v>269</v>
      </c>
      <c r="R9" s="69">
        <v>122</v>
      </c>
      <c r="S9" s="69">
        <v>2</v>
      </c>
      <c r="T9" s="69">
        <v>8</v>
      </c>
      <c r="U9" s="69">
        <v>5</v>
      </c>
      <c r="V9" s="69">
        <v>2</v>
      </c>
      <c r="W9" s="69">
        <v>6</v>
      </c>
      <c r="X9" s="69">
        <v>10</v>
      </c>
      <c r="Y9" s="69">
        <v>6</v>
      </c>
      <c r="Z9" s="69">
        <v>32</v>
      </c>
      <c r="AA9" s="69">
        <v>140</v>
      </c>
      <c r="AB9" s="69">
        <v>32</v>
      </c>
      <c r="AC9" s="69">
        <v>16</v>
      </c>
      <c r="AD9" s="69">
        <v>39</v>
      </c>
      <c r="AE9" s="69">
        <v>133</v>
      </c>
      <c r="AF9" s="69">
        <v>91</v>
      </c>
      <c r="AG9" s="69">
        <v>9</v>
      </c>
      <c r="AH9" s="69">
        <v>14</v>
      </c>
      <c r="AI9" s="69">
        <v>9</v>
      </c>
      <c r="AJ9" s="69">
        <v>10</v>
      </c>
      <c r="AK9" s="69">
        <v>22</v>
      </c>
      <c r="AL9" s="69">
        <v>67</v>
      </c>
      <c r="AM9" s="69">
        <v>63</v>
      </c>
      <c r="AN9" s="69">
        <v>7</v>
      </c>
      <c r="AO9" s="69">
        <v>8</v>
      </c>
      <c r="AP9" s="69">
        <v>7</v>
      </c>
      <c r="AQ9" s="69">
        <v>7</v>
      </c>
      <c r="AR9" s="69">
        <v>987</v>
      </c>
      <c r="AS9" s="69">
        <v>221</v>
      </c>
      <c r="AT9" s="69">
        <v>285</v>
      </c>
      <c r="AU9" s="69">
        <v>109</v>
      </c>
      <c r="AV9" s="69">
        <v>58</v>
      </c>
      <c r="AW9" s="69">
        <v>90</v>
      </c>
      <c r="AX9" s="69">
        <v>16</v>
      </c>
      <c r="AY9" s="69">
        <v>253</v>
      </c>
      <c r="AZ9" s="69">
        <v>53</v>
      </c>
      <c r="BA9" s="69">
        <v>3421</v>
      </c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4" customFormat="1" ht="15" customHeight="1">
      <c r="A10" s="65">
        <v>205</v>
      </c>
      <c r="B10" s="66"/>
      <c r="C10" s="67" t="s">
        <v>36</v>
      </c>
      <c r="D10" s="68"/>
      <c r="E10" s="69">
        <v>14</v>
      </c>
      <c r="F10" s="69">
        <v>18</v>
      </c>
      <c r="G10" s="69">
        <v>3</v>
      </c>
      <c r="H10" s="69">
        <v>8</v>
      </c>
      <c r="I10" s="69">
        <v>4</v>
      </c>
      <c r="J10" s="69">
        <v>13</v>
      </c>
      <c r="K10" s="69">
        <v>5</v>
      </c>
      <c r="L10" s="69">
        <v>26</v>
      </c>
      <c r="M10" s="69">
        <v>5</v>
      </c>
      <c r="N10" s="69">
        <v>5</v>
      </c>
      <c r="O10" s="69">
        <v>59</v>
      </c>
      <c r="P10" s="69">
        <v>93</v>
      </c>
      <c r="Q10" s="69">
        <v>197</v>
      </c>
      <c r="R10" s="69">
        <v>161</v>
      </c>
      <c r="S10" s="69">
        <v>8</v>
      </c>
      <c r="T10" s="69">
        <v>8</v>
      </c>
      <c r="U10" s="69">
        <v>3</v>
      </c>
      <c r="V10" s="69">
        <v>4</v>
      </c>
      <c r="W10" s="69">
        <v>5</v>
      </c>
      <c r="X10" s="69">
        <v>4</v>
      </c>
      <c r="Y10" s="69">
        <v>4</v>
      </c>
      <c r="Z10" s="69">
        <v>26</v>
      </c>
      <c r="AA10" s="69">
        <v>93</v>
      </c>
      <c r="AB10" s="69">
        <v>27</v>
      </c>
      <c r="AC10" s="69">
        <v>16</v>
      </c>
      <c r="AD10" s="69">
        <v>38</v>
      </c>
      <c r="AE10" s="69">
        <v>102</v>
      </c>
      <c r="AF10" s="69">
        <v>72</v>
      </c>
      <c r="AG10" s="69">
        <v>1</v>
      </c>
      <c r="AH10" s="69">
        <v>1</v>
      </c>
      <c r="AI10" s="69">
        <v>2</v>
      </c>
      <c r="AJ10" s="69">
        <v>8</v>
      </c>
      <c r="AK10" s="69">
        <v>17</v>
      </c>
      <c r="AL10" s="69">
        <v>48</v>
      </c>
      <c r="AM10" s="69">
        <v>47</v>
      </c>
      <c r="AN10" s="69">
        <v>22</v>
      </c>
      <c r="AO10" s="69">
        <v>5</v>
      </c>
      <c r="AP10" s="69">
        <v>9</v>
      </c>
      <c r="AQ10" s="69">
        <v>5</v>
      </c>
      <c r="AR10" s="69">
        <v>763</v>
      </c>
      <c r="AS10" s="69">
        <v>194</v>
      </c>
      <c r="AT10" s="69">
        <v>164</v>
      </c>
      <c r="AU10" s="69">
        <v>86</v>
      </c>
      <c r="AV10" s="69">
        <v>50</v>
      </c>
      <c r="AW10" s="69">
        <v>122</v>
      </c>
      <c r="AX10" s="69">
        <v>155</v>
      </c>
      <c r="AY10" s="69">
        <v>85</v>
      </c>
      <c r="AZ10" s="69">
        <v>37</v>
      </c>
      <c r="BA10" s="69">
        <v>2842</v>
      </c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4" customFormat="1" ht="15" customHeight="1">
      <c r="A11" s="65">
        <v>207</v>
      </c>
      <c r="B11" s="66"/>
      <c r="C11" s="67" t="s">
        <v>37</v>
      </c>
      <c r="D11" s="68"/>
      <c r="E11" s="69">
        <v>5</v>
      </c>
      <c r="F11" s="69">
        <v>2</v>
      </c>
      <c r="G11" s="69"/>
      <c r="H11" s="69"/>
      <c r="I11" s="69"/>
      <c r="J11" s="69"/>
      <c r="K11" s="69"/>
      <c r="L11" s="69">
        <v>3</v>
      </c>
      <c r="M11" s="69"/>
      <c r="N11" s="69">
        <v>2</v>
      </c>
      <c r="O11" s="69">
        <v>8</v>
      </c>
      <c r="P11" s="69">
        <v>12</v>
      </c>
      <c r="Q11" s="69">
        <v>27</v>
      </c>
      <c r="R11" s="69">
        <v>27</v>
      </c>
      <c r="S11" s="69">
        <v>3</v>
      </c>
      <c r="T11" s="69"/>
      <c r="U11" s="69"/>
      <c r="V11" s="69">
        <v>2</v>
      </c>
      <c r="W11" s="69"/>
      <c r="X11" s="69"/>
      <c r="Y11" s="69">
        <v>3</v>
      </c>
      <c r="Z11" s="69">
        <v>6</v>
      </c>
      <c r="AA11" s="69">
        <v>36</v>
      </c>
      <c r="AB11" s="69">
        <v>8</v>
      </c>
      <c r="AC11" s="69">
        <v>1</v>
      </c>
      <c r="AD11" s="69">
        <v>5</v>
      </c>
      <c r="AE11" s="69">
        <v>21</v>
      </c>
      <c r="AF11" s="69">
        <v>9</v>
      </c>
      <c r="AG11" s="69">
        <v>2</v>
      </c>
      <c r="AH11" s="69">
        <v>1</v>
      </c>
      <c r="AI11" s="69">
        <v>2</v>
      </c>
      <c r="AJ11" s="69"/>
      <c r="AK11" s="69">
        <v>11</v>
      </c>
      <c r="AL11" s="69">
        <v>8</v>
      </c>
      <c r="AM11" s="69">
        <v>15</v>
      </c>
      <c r="AN11" s="69"/>
      <c r="AO11" s="69">
        <v>2</v>
      </c>
      <c r="AP11" s="69">
        <v>4</v>
      </c>
      <c r="AQ11" s="69">
        <v>2</v>
      </c>
      <c r="AR11" s="69">
        <v>178</v>
      </c>
      <c r="AS11" s="69">
        <v>36</v>
      </c>
      <c r="AT11" s="69">
        <v>14</v>
      </c>
      <c r="AU11" s="69">
        <v>16</v>
      </c>
      <c r="AV11" s="69">
        <v>1</v>
      </c>
      <c r="AW11" s="69">
        <v>5</v>
      </c>
      <c r="AX11" s="69">
        <v>3</v>
      </c>
      <c r="AY11" s="69">
        <v>33</v>
      </c>
      <c r="AZ11" s="69">
        <v>32</v>
      </c>
      <c r="BA11" s="69">
        <v>545</v>
      </c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4" customFormat="1" ht="15" customHeight="1">
      <c r="A12" s="65">
        <v>208</v>
      </c>
      <c r="B12" s="66"/>
      <c r="C12" s="67" t="s">
        <v>71</v>
      </c>
      <c r="D12" s="68"/>
      <c r="E12" s="69"/>
      <c r="F12" s="69">
        <v>1</v>
      </c>
      <c r="G12" s="69"/>
      <c r="H12" s="69">
        <v>1</v>
      </c>
      <c r="I12" s="69"/>
      <c r="J12" s="69">
        <v>1</v>
      </c>
      <c r="K12" s="69"/>
      <c r="L12" s="69"/>
      <c r="M12" s="69">
        <v>3</v>
      </c>
      <c r="N12" s="69"/>
      <c r="O12" s="69">
        <v>10</v>
      </c>
      <c r="P12" s="69">
        <v>11</v>
      </c>
      <c r="Q12" s="69">
        <v>23</v>
      </c>
      <c r="R12" s="69">
        <v>20</v>
      </c>
      <c r="S12" s="69"/>
      <c r="T12" s="69"/>
      <c r="U12" s="69">
        <v>1</v>
      </c>
      <c r="V12" s="69">
        <v>1</v>
      </c>
      <c r="W12" s="69"/>
      <c r="X12" s="69">
        <v>1</v>
      </c>
      <c r="Y12" s="69">
        <v>2</v>
      </c>
      <c r="Z12" s="69">
        <v>8</v>
      </c>
      <c r="AA12" s="69">
        <v>16</v>
      </c>
      <c r="AB12" s="69">
        <v>1</v>
      </c>
      <c r="AC12" s="69">
        <v>4</v>
      </c>
      <c r="AD12" s="69">
        <v>4</v>
      </c>
      <c r="AE12" s="69">
        <v>15</v>
      </c>
      <c r="AF12" s="69">
        <v>7</v>
      </c>
      <c r="AG12" s="69"/>
      <c r="AH12" s="69"/>
      <c r="AI12" s="69"/>
      <c r="AJ12" s="69"/>
      <c r="AK12" s="69">
        <v>6</v>
      </c>
      <c r="AL12" s="69">
        <v>11</v>
      </c>
      <c r="AM12" s="69">
        <v>3</v>
      </c>
      <c r="AN12" s="69">
        <v>3</v>
      </c>
      <c r="AO12" s="69">
        <v>1</v>
      </c>
      <c r="AP12" s="69">
        <v>3</v>
      </c>
      <c r="AQ12" s="69"/>
      <c r="AR12" s="69">
        <v>140</v>
      </c>
      <c r="AS12" s="69">
        <v>129</v>
      </c>
      <c r="AT12" s="69">
        <v>18</v>
      </c>
      <c r="AU12" s="69">
        <v>3</v>
      </c>
      <c r="AV12" s="69">
        <v>2</v>
      </c>
      <c r="AW12" s="69">
        <v>12</v>
      </c>
      <c r="AX12" s="69">
        <v>2</v>
      </c>
      <c r="AY12" s="69">
        <v>35</v>
      </c>
      <c r="AZ12" s="69">
        <v>32</v>
      </c>
      <c r="BA12" s="69">
        <v>530</v>
      </c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s="4" customFormat="1" ht="15" customHeight="1">
      <c r="A13" s="65">
        <v>209</v>
      </c>
      <c r="B13" s="66"/>
      <c r="C13" s="67" t="s">
        <v>72</v>
      </c>
      <c r="D13" s="68"/>
      <c r="E13" s="69">
        <v>8</v>
      </c>
      <c r="F13" s="69">
        <v>1</v>
      </c>
      <c r="G13" s="69">
        <v>2</v>
      </c>
      <c r="H13" s="69">
        <v>6</v>
      </c>
      <c r="I13" s="69"/>
      <c r="J13" s="69">
        <v>1</v>
      </c>
      <c r="K13" s="69">
        <v>5</v>
      </c>
      <c r="L13" s="69">
        <v>6</v>
      </c>
      <c r="M13" s="69"/>
      <c r="N13" s="69"/>
      <c r="O13" s="69">
        <v>12</v>
      </c>
      <c r="P13" s="69">
        <v>14</v>
      </c>
      <c r="Q13" s="69">
        <v>28</v>
      </c>
      <c r="R13" s="69">
        <v>32</v>
      </c>
      <c r="S13" s="69">
        <v>3</v>
      </c>
      <c r="T13" s="69">
        <v>1</v>
      </c>
      <c r="U13" s="69"/>
      <c r="V13" s="69"/>
      <c r="W13" s="69">
        <v>1</v>
      </c>
      <c r="X13" s="69"/>
      <c r="Y13" s="69">
        <v>3</v>
      </c>
      <c r="Z13" s="69">
        <v>12</v>
      </c>
      <c r="AA13" s="69">
        <v>21</v>
      </c>
      <c r="AB13" s="69">
        <v>6</v>
      </c>
      <c r="AC13" s="69">
        <v>1</v>
      </c>
      <c r="AD13" s="69">
        <v>14</v>
      </c>
      <c r="AE13" s="69">
        <v>29</v>
      </c>
      <c r="AF13" s="69">
        <v>7</v>
      </c>
      <c r="AG13" s="69">
        <v>2</v>
      </c>
      <c r="AH13" s="69">
        <v>2</v>
      </c>
      <c r="AI13" s="69">
        <v>10</v>
      </c>
      <c r="AJ13" s="69">
        <v>4</v>
      </c>
      <c r="AK13" s="69">
        <v>9</v>
      </c>
      <c r="AL13" s="69">
        <v>38</v>
      </c>
      <c r="AM13" s="69">
        <v>9</v>
      </c>
      <c r="AN13" s="69"/>
      <c r="AO13" s="69">
        <v>3</v>
      </c>
      <c r="AP13" s="69"/>
      <c r="AQ13" s="69">
        <v>1</v>
      </c>
      <c r="AR13" s="69">
        <v>486</v>
      </c>
      <c r="AS13" s="69">
        <v>49</v>
      </c>
      <c r="AT13" s="69">
        <v>31</v>
      </c>
      <c r="AU13" s="69">
        <v>31</v>
      </c>
      <c r="AV13" s="69">
        <v>27</v>
      </c>
      <c r="AW13" s="69">
        <v>31</v>
      </c>
      <c r="AX13" s="69">
        <v>35</v>
      </c>
      <c r="AY13" s="69">
        <v>22</v>
      </c>
      <c r="AZ13" s="69">
        <v>9</v>
      </c>
      <c r="BA13" s="69">
        <v>1012</v>
      </c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4" customFormat="1" ht="15" customHeight="1">
      <c r="A14" s="65">
        <v>210</v>
      </c>
      <c r="B14" s="66"/>
      <c r="C14" s="67" t="s">
        <v>73</v>
      </c>
      <c r="D14" s="68"/>
      <c r="E14" s="69">
        <v>4</v>
      </c>
      <c r="F14" s="69">
        <v>1</v>
      </c>
      <c r="G14" s="69"/>
      <c r="H14" s="69">
        <v>1</v>
      </c>
      <c r="I14" s="69"/>
      <c r="J14" s="69"/>
      <c r="K14" s="69">
        <v>1</v>
      </c>
      <c r="L14" s="69">
        <v>1</v>
      </c>
      <c r="M14" s="69"/>
      <c r="N14" s="69">
        <v>1</v>
      </c>
      <c r="O14" s="69">
        <v>6</v>
      </c>
      <c r="P14" s="69">
        <v>5</v>
      </c>
      <c r="Q14" s="69">
        <v>17</v>
      </c>
      <c r="R14" s="69">
        <v>11</v>
      </c>
      <c r="S14" s="69"/>
      <c r="T14" s="69"/>
      <c r="U14" s="69"/>
      <c r="V14" s="69"/>
      <c r="W14" s="69"/>
      <c r="X14" s="69">
        <v>1</v>
      </c>
      <c r="Y14" s="69"/>
      <c r="Z14" s="69">
        <v>2</v>
      </c>
      <c r="AA14" s="69">
        <v>13</v>
      </c>
      <c r="AB14" s="69">
        <v>3</v>
      </c>
      <c r="AC14" s="69">
        <v>1</v>
      </c>
      <c r="AD14" s="69">
        <v>9</v>
      </c>
      <c r="AE14" s="69">
        <v>19</v>
      </c>
      <c r="AF14" s="69">
        <v>10</v>
      </c>
      <c r="AG14" s="69">
        <v>1</v>
      </c>
      <c r="AH14" s="69"/>
      <c r="AI14" s="69"/>
      <c r="AJ14" s="69">
        <v>4</v>
      </c>
      <c r="AK14" s="69">
        <v>6</v>
      </c>
      <c r="AL14" s="69">
        <v>12</v>
      </c>
      <c r="AM14" s="69">
        <v>6</v>
      </c>
      <c r="AN14" s="69">
        <v>2</v>
      </c>
      <c r="AO14" s="69"/>
      <c r="AP14" s="69">
        <v>3</v>
      </c>
      <c r="AQ14" s="69">
        <v>1</v>
      </c>
      <c r="AR14" s="69">
        <v>366</v>
      </c>
      <c r="AS14" s="69">
        <v>22</v>
      </c>
      <c r="AT14" s="69">
        <v>10</v>
      </c>
      <c r="AU14" s="69">
        <v>4</v>
      </c>
      <c r="AV14" s="69">
        <v>2</v>
      </c>
      <c r="AW14" s="69">
        <v>14</v>
      </c>
      <c r="AX14" s="69">
        <v>2</v>
      </c>
      <c r="AY14" s="69">
        <v>16</v>
      </c>
      <c r="AZ14" s="69"/>
      <c r="BA14" s="69">
        <v>577</v>
      </c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4" customFormat="1" ht="15" customHeight="1">
      <c r="A15" s="65">
        <v>211</v>
      </c>
      <c r="B15" s="66"/>
      <c r="C15" s="67" t="s">
        <v>74</v>
      </c>
      <c r="D15" s="68"/>
      <c r="E15" s="69">
        <v>7</v>
      </c>
      <c r="F15" s="69">
        <v>4</v>
      </c>
      <c r="G15" s="69"/>
      <c r="H15" s="69">
        <v>1</v>
      </c>
      <c r="I15" s="69">
        <v>1</v>
      </c>
      <c r="J15" s="69"/>
      <c r="K15" s="69">
        <v>3</v>
      </c>
      <c r="L15" s="69">
        <v>8</v>
      </c>
      <c r="M15" s="69"/>
      <c r="N15" s="69">
        <v>6</v>
      </c>
      <c r="O15" s="69">
        <v>20</v>
      </c>
      <c r="P15" s="69">
        <v>11</v>
      </c>
      <c r="Q15" s="69">
        <v>37</v>
      </c>
      <c r="R15" s="69">
        <v>26</v>
      </c>
      <c r="S15" s="69"/>
      <c r="T15" s="69">
        <v>1</v>
      </c>
      <c r="U15" s="69">
        <v>2</v>
      </c>
      <c r="V15" s="69"/>
      <c r="W15" s="69">
        <v>2</v>
      </c>
      <c r="X15" s="69"/>
      <c r="Y15" s="69">
        <v>7</v>
      </c>
      <c r="Z15" s="69">
        <v>9</v>
      </c>
      <c r="AA15" s="69">
        <v>52</v>
      </c>
      <c r="AB15" s="69">
        <v>2</v>
      </c>
      <c r="AC15" s="69">
        <v>2</v>
      </c>
      <c r="AD15" s="69">
        <v>5</v>
      </c>
      <c r="AE15" s="69">
        <v>58</v>
      </c>
      <c r="AF15" s="69">
        <v>16</v>
      </c>
      <c r="AG15" s="69">
        <v>3</v>
      </c>
      <c r="AH15" s="69">
        <v>5</v>
      </c>
      <c r="AI15" s="69">
        <v>2</v>
      </c>
      <c r="AJ15" s="69">
        <v>2</v>
      </c>
      <c r="AK15" s="69">
        <v>7</v>
      </c>
      <c r="AL15" s="69">
        <v>20</v>
      </c>
      <c r="AM15" s="69">
        <v>19</v>
      </c>
      <c r="AN15" s="69"/>
      <c r="AO15" s="69">
        <v>6</v>
      </c>
      <c r="AP15" s="69">
        <v>6</v>
      </c>
      <c r="AQ15" s="69">
        <v>1</v>
      </c>
      <c r="AR15" s="69">
        <v>244</v>
      </c>
      <c r="AS15" s="69">
        <v>33</v>
      </c>
      <c r="AT15" s="69">
        <v>13</v>
      </c>
      <c r="AU15" s="69">
        <v>7</v>
      </c>
      <c r="AV15" s="69">
        <v>8</v>
      </c>
      <c r="AW15" s="69">
        <v>14</v>
      </c>
      <c r="AX15" s="69">
        <v>12</v>
      </c>
      <c r="AY15" s="69">
        <v>33</v>
      </c>
      <c r="AZ15" s="69">
        <v>2</v>
      </c>
      <c r="BA15" s="69">
        <v>717</v>
      </c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4" customFormat="1" ht="15" customHeight="1">
      <c r="A16" s="65">
        <v>212</v>
      </c>
      <c r="B16" s="66"/>
      <c r="C16" s="79" t="s">
        <v>143</v>
      </c>
      <c r="D16" s="68"/>
      <c r="E16" s="69">
        <v>6</v>
      </c>
      <c r="F16" s="69"/>
      <c r="G16" s="69"/>
      <c r="H16" s="69">
        <v>1</v>
      </c>
      <c r="I16" s="69"/>
      <c r="J16" s="69"/>
      <c r="K16" s="69"/>
      <c r="L16" s="69">
        <v>1</v>
      </c>
      <c r="M16" s="69"/>
      <c r="N16" s="69"/>
      <c r="O16" s="69">
        <v>4</v>
      </c>
      <c r="P16" s="69">
        <v>11</v>
      </c>
      <c r="Q16" s="69">
        <v>24</v>
      </c>
      <c r="R16" s="69">
        <v>20</v>
      </c>
      <c r="S16" s="69"/>
      <c r="T16" s="69">
        <v>1</v>
      </c>
      <c r="U16" s="69"/>
      <c r="V16" s="69"/>
      <c r="W16" s="69"/>
      <c r="X16" s="69"/>
      <c r="Y16" s="69">
        <v>2</v>
      </c>
      <c r="Z16" s="69">
        <v>3</v>
      </c>
      <c r="AA16" s="69">
        <v>19</v>
      </c>
      <c r="AB16" s="69">
        <v>2</v>
      </c>
      <c r="AC16" s="69"/>
      <c r="AD16" s="69">
        <v>3</v>
      </c>
      <c r="AE16" s="69">
        <v>13</v>
      </c>
      <c r="AF16" s="69">
        <v>9</v>
      </c>
      <c r="AG16" s="69">
        <v>4</v>
      </c>
      <c r="AH16" s="69">
        <v>1</v>
      </c>
      <c r="AI16" s="69">
        <v>1</v>
      </c>
      <c r="AJ16" s="69"/>
      <c r="AK16" s="69">
        <v>4</v>
      </c>
      <c r="AL16" s="69">
        <v>5</v>
      </c>
      <c r="AM16" s="69">
        <v>3</v>
      </c>
      <c r="AN16" s="69">
        <v>2</v>
      </c>
      <c r="AO16" s="69"/>
      <c r="AP16" s="69">
        <v>4</v>
      </c>
      <c r="AQ16" s="69"/>
      <c r="AR16" s="69">
        <v>133</v>
      </c>
      <c r="AS16" s="69">
        <v>22</v>
      </c>
      <c r="AT16" s="69">
        <v>19</v>
      </c>
      <c r="AU16" s="69">
        <v>9</v>
      </c>
      <c r="AV16" s="69">
        <v>11</v>
      </c>
      <c r="AW16" s="69">
        <v>12</v>
      </c>
      <c r="AX16" s="69">
        <v>1</v>
      </c>
      <c r="AY16" s="69">
        <v>167</v>
      </c>
      <c r="AZ16" s="69">
        <v>1</v>
      </c>
      <c r="BA16" s="69">
        <v>518</v>
      </c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4" customFormat="1" ht="15" customHeight="1">
      <c r="A17" s="65">
        <v>213</v>
      </c>
      <c r="B17" s="66"/>
      <c r="C17" s="79" t="s">
        <v>76</v>
      </c>
      <c r="D17" s="68"/>
      <c r="E17" s="69">
        <v>1</v>
      </c>
      <c r="F17" s="69">
        <v>1</v>
      </c>
      <c r="G17" s="69"/>
      <c r="H17" s="69"/>
      <c r="I17" s="69"/>
      <c r="J17" s="69"/>
      <c r="K17" s="69">
        <v>1</v>
      </c>
      <c r="L17" s="69">
        <v>3</v>
      </c>
      <c r="M17" s="69">
        <v>4</v>
      </c>
      <c r="N17" s="69">
        <v>2</v>
      </c>
      <c r="O17" s="69">
        <v>16</v>
      </c>
      <c r="P17" s="69">
        <v>15</v>
      </c>
      <c r="Q17" s="69">
        <v>86</v>
      </c>
      <c r="R17" s="69">
        <v>42</v>
      </c>
      <c r="S17" s="69"/>
      <c r="T17" s="69"/>
      <c r="U17" s="69">
        <v>4</v>
      </c>
      <c r="V17" s="69">
        <v>4</v>
      </c>
      <c r="W17" s="69"/>
      <c r="X17" s="69">
        <v>3</v>
      </c>
      <c r="Y17" s="69">
        <v>2</v>
      </c>
      <c r="Z17" s="69">
        <v>3</v>
      </c>
      <c r="AA17" s="69">
        <v>33</v>
      </c>
      <c r="AB17" s="69">
        <v>6</v>
      </c>
      <c r="AC17" s="69">
        <v>4</v>
      </c>
      <c r="AD17" s="69">
        <v>7</v>
      </c>
      <c r="AE17" s="69">
        <v>36</v>
      </c>
      <c r="AF17" s="69">
        <v>11</v>
      </c>
      <c r="AG17" s="69">
        <v>1</v>
      </c>
      <c r="AH17" s="69">
        <v>2</v>
      </c>
      <c r="AI17" s="69"/>
      <c r="AJ17" s="69">
        <v>2</v>
      </c>
      <c r="AK17" s="69">
        <v>8</v>
      </c>
      <c r="AL17" s="69">
        <v>18</v>
      </c>
      <c r="AM17" s="69">
        <v>12</v>
      </c>
      <c r="AN17" s="69"/>
      <c r="AO17" s="69">
        <v>6</v>
      </c>
      <c r="AP17" s="69">
        <v>4</v>
      </c>
      <c r="AQ17" s="69">
        <v>2</v>
      </c>
      <c r="AR17" s="69">
        <v>225</v>
      </c>
      <c r="AS17" s="69">
        <v>41</v>
      </c>
      <c r="AT17" s="69">
        <v>72</v>
      </c>
      <c r="AU17" s="69">
        <v>29</v>
      </c>
      <c r="AV17" s="69">
        <v>10</v>
      </c>
      <c r="AW17" s="69">
        <v>21</v>
      </c>
      <c r="AX17" s="69">
        <v>6</v>
      </c>
      <c r="AY17" s="69">
        <v>116</v>
      </c>
      <c r="AZ17" s="69">
        <v>22</v>
      </c>
      <c r="BA17" s="69">
        <v>881</v>
      </c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4" customFormat="1" ht="15" customHeight="1">
      <c r="A18" s="65">
        <v>214</v>
      </c>
      <c r="B18" s="66"/>
      <c r="C18" s="79" t="s">
        <v>0</v>
      </c>
      <c r="D18" s="68"/>
      <c r="E18" s="69">
        <v>3</v>
      </c>
      <c r="F18" s="69">
        <v>8</v>
      </c>
      <c r="G18" s="69">
        <v>1</v>
      </c>
      <c r="H18" s="69"/>
      <c r="I18" s="69"/>
      <c r="J18" s="69"/>
      <c r="K18" s="69"/>
      <c r="L18" s="69">
        <v>2</v>
      </c>
      <c r="M18" s="69">
        <v>5</v>
      </c>
      <c r="N18" s="69">
        <v>2</v>
      </c>
      <c r="O18" s="69">
        <v>17</v>
      </c>
      <c r="P18" s="69">
        <v>9</v>
      </c>
      <c r="Q18" s="69">
        <v>46</v>
      </c>
      <c r="R18" s="69">
        <v>37</v>
      </c>
      <c r="S18" s="69"/>
      <c r="T18" s="69">
        <v>1</v>
      </c>
      <c r="U18" s="69">
        <v>3</v>
      </c>
      <c r="V18" s="69">
        <v>1</v>
      </c>
      <c r="W18" s="69"/>
      <c r="X18" s="69">
        <v>1</v>
      </c>
      <c r="Y18" s="69">
        <v>1</v>
      </c>
      <c r="Z18" s="69">
        <v>3</v>
      </c>
      <c r="AA18" s="69">
        <v>48</v>
      </c>
      <c r="AB18" s="69">
        <v>8</v>
      </c>
      <c r="AC18" s="69">
        <v>5</v>
      </c>
      <c r="AD18" s="69">
        <v>13</v>
      </c>
      <c r="AE18" s="69">
        <v>30</v>
      </c>
      <c r="AF18" s="69">
        <v>5</v>
      </c>
      <c r="AG18" s="69">
        <v>9</v>
      </c>
      <c r="AH18" s="69">
        <v>1</v>
      </c>
      <c r="AI18" s="69">
        <v>2</v>
      </c>
      <c r="AJ18" s="69"/>
      <c r="AK18" s="69">
        <v>2</v>
      </c>
      <c r="AL18" s="69">
        <v>12</v>
      </c>
      <c r="AM18" s="69">
        <v>4</v>
      </c>
      <c r="AN18" s="69">
        <v>2</v>
      </c>
      <c r="AO18" s="69">
        <v>6</v>
      </c>
      <c r="AP18" s="69"/>
      <c r="AQ18" s="69"/>
      <c r="AR18" s="69">
        <v>186</v>
      </c>
      <c r="AS18" s="69">
        <v>24</v>
      </c>
      <c r="AT18" s="69">
        <v>68</v>
      </c>
      <c r="AU18" s="69">
        <v>11</v>
      </c>
      <c r="AV18" s="69">
        <v>8</v>
      </c>
      <c r="AW18" s="69">
        <v>13</v>
      </c>
      <c r="AX18" s="69">
        <v>7</v>
      </c>
      <c r="AY18" s="69">
        <v>72</v>
      </c>
      <c r="AZ18" s="69">
        <v>47</v>
      </c>
      <c r="BA18" s="69">
        <v>723</v>
      </c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4" customFormat="1" ht="22.5" customHeight="1">
      <c r="A19" s="65" t="s">
        <v>85</v>
      </c>
      <c r="B19" s="66"/>
      <c r="C19" s="66"/>
      <c r="D19" s="70"/>
      <c r="E19" s="69">
        <v>11</v>
      </c>
      <c r="F19" s="69">
        <v>1</v>
      </c>
      <c r="G19" s="69">
        <v>2</v>
      </c>
      <c r="H19" s="69">
        <v>4</v>
      </c>
      <c r="I19" s="69">
        <v>1</v>
      </c>
      <c r="J19" s="69"/>
      <c r="K19" s="69">
        <v>7</v>
      </c>
      <c r="L19" s="69">
        <v>14</v>
      </c>
      <c r="M19" s="69">
        <v>7</v>
      </c>
      <c r="N19" s="69">
        <v>5</v>
      </c>
      <c r="O19" s="69">
        <v>30</v>
      </c>
      <c r="P19" s="69">
        <v>35</v>
      </c>
      <c r="Q19" s="69">
        <v>164</v>
      </c>
      <c r="R19" s="69">
        <v>96</v>
      </c>
      <c r="S19" s="69">
        <v>3</v>
      </c>
      <c r="T19" s="69"/>
      <c r="U19" s="69">
        <v>5</v>
      </c>
      <c r="V19" s="69">
        <v>4</v>
      </c>
      <c r="W19" s="69">
        <v>1</v>
      </c>
      <c r="X19" s="69">
        <v>3</v>
      </c>
      <c r="Y19" s="69">
        <v>3</v>
      </c>
      <c r="Z19" s="69">
        <v>5</v>
      </c>
      <c r="AA19" s="69">
        <v>58</v>
      </c>
      <c r="AB19" s="69">
        <v>5</v>
      </c>
      <c r="AC19" s="69">
        <v>7</v>
      </c>
      <c r="AD19" s="69">
        <v>21</v>
      </c>
      <c r="AE19" s="69">
        <v>67</v>
      </c>
      <c r="AF19" s="69">
        <v>56</v>
      </c>
      <c r="AG19" s="69">
        <v>3</v>
      </c>
      <c r="AH19" s="69">
        <v>5</v>
      </c>
      <c r="AI19" s="69">
        <v>6</v>
      </c>
      <c r="AJ19" s="69">
        <v>2</v>
      </c>
      <c r="AK19" s="69">
        <v>8</v>
      </c>
      <c r="AL19" s="69">
        <v>29</v>
      </c>
      <c r="AM19" s="69">
        <v>28</v>
      </c>
      <c r="AN19" s="69">
        <v>2</v>
      </c>
      <c r="AO19" s="69">
        <v>6</v>
      </c>
      <c r="AP19" s="69">
        <v>8</v>
      </c>
      <c r="AQ19" s="69">
        <v>4</v>
      </c>
      <c r="AR19" s="69">
        <v>497</v>
      </c>
      <c r="AS19" s="69">
        <v>83</v>
      </c>
      <c r="AT19" s="69">
        <v>56</v>
      </c>
      <c r="AU19" s="69">
        <v>52</v>
      </c>
      <c r="AV19" s="69">
        <v>40</v>
      </c>
      <c r="AW19" s="69">
        <v>38</v>
      </c>
      <c r="AX19" s="69">
        <v>24</v>
      </c>
      <c r="AY19" s="69">
        <v>249</v>
      </c>
      <c r="AZ19" s="69">
        <v>37</v>
      </c>
      <c r="BA19" s="69">
        <v>1792</v>
      </c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4" customFormat="1" ht="22.5" customHeight="1">
      <c r="A20" s="71">
        <v>307</v>
      </c>
      <c r="B20" s="72"/>
      <c r="C20" s="73" t="s">
        <v>1</v>
      </c>
      <c r="D20" s="74"/>
      <c r="E20" s="69">
        <v>6</v>
      </c>
      <c r="F20" s="69"/>
      <c r="G20" s="69">
        <v>1</v>
      </c>
      <c r="H20" s="69">
        <v>4</v>
      </c>
      <c r="I20" s="69"/>
      <c r="J20" s="69"/>
      <c r="K20" s="69">
        <v>6</v>
      </c>
      <c r="L20" s="69">
        <v>12</v>
      </c>
      <c r="M20" s="69">
        <v>5</v>
      </c>
      <c r="N20" s="69">
        <v>1</v>
      </c>
      <c r="O20" s="69">
        <v>13</v>
      </c>
      <c r="P20" s="69">
        <v>22</v>
      </c>
      <c r="Q20" s="69">
        <v>115</v>
      </c>
      <c r="R20" s="69">
        <v>65</v>
      </c>
      <c r="S20" s="69">
        <v>2</v>
      </c>
      <c r="T20" s="69"/>
      <c r="U20" s="69">
        <v>5</v>
      </c>
      <c r="V20" s="69">
        <v>1</v>
      </c>
      <c r="W20" s="69">
        <v>1</v>
      </c>
      <c r="X20" s="69">
        <v>3</v>
      </c>
      <c r="Y20" s="69">
        <v>2</v>
      </c>
      <c r="Z20" s="69">
        <v>4</v>
      </c>
      <c r="AA20" s="69">
        <v>32</v>
      </c>
      <c r="AB20" s="69">
        <v>2</v>
      </c>
      <c r="AC20" s="69">
        <v>5</v>
      </c>
      <c r="AD20" s="69">
        <v>9</v>
      </c>
      <c r="AE20" s="69">
        <v>32</v>
      </c>
      <c r="AF20" s="69">
        <v>39</v>
      </c>
      <c r="AG20" s="69">
        <v>3</v>
      </c>
      <c r="AH20" s="69">
        <v>4</v>
      </c>
      <c r="AI20" s="69">
        <v>2</v>
      </c>
      <c r="AJ20" s="69">
        <v>2</v>
      </c>
      <c r="AK20" s="69">
        <v>5</v>
      </c>
      <c r="AL20" s="69">
        <v>17</v>
      </c>
      <c r="AM20" s="69">
        <v>9</v>
      </c>
      <c r="AN20" s="69">
        <v>2</v>
      </c>
      <c r="AO20" s="69">
        <v>3</v>
      </c>
      <c r="AP20" s="69">
        <v>2</v>
      </c>
      <c r="AQ20" s="69">
        <v>2</v>
      </c>
      <c r="AR20" s="69">
        <v>274</v>
      </c>
      <c r="AS20" s="69">
        <v>47</v>
      </c>
      <c r="AT20" s="69">
        <v>34</v>
      </c>
      <c r="AU20" s="69">
        <v>25</v>
      </c>
      <c r="AV20" s="69">
        <v>14</v>
      </c>
      <c r="AW20" s="69">
        <v>23</v>
      </c>
      <c r="AX20" s="69">
        <v>10</v>
      </c>
      <c r="AY20" s="69">
        <v>52</v>
      </c>
      <c r="AZ20" s="69">
        <v>23</v>
      </c>
      <c r="BA20" s="69">
        <v>940</v>
      </c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4" customFormat="1" ht="15" customHeight="1">
      <c r="A21" s="71">
        <v>308</v>
      </c>
      <c r="B21" s="72"/>
      <c r="C21" s="73" t="s">
        <v>2</v>
      </c>
      <c r="D21" s="74"/>
      <c r="E21" s="69">
        <v>5</v>
      </c>
      <c r="F21" s="69">
        <v>1</v>
      </c>
      <c r="G21" s="69">
        <v>1</v>
      </c>
      <c r="H21" s="69"/>
      <c r="I21" s="69">
        <v>1</v>
      </c>
      <c r="J21" s="69"/>
      <c r="K21" s="69">
        <v>1</v>
      </c>
      <c r="L21" s="69">
        <v>2</v>
      </c>
      <c r="M21" s="69">
        <v>2</v>
      </c>
      <c r="N21" s="69">
        <v>4</v>
      </c>
      <c r="O21" s="69">
        <v>17</v>
      </c>
      <c r="P21" s="69">
        <v>13</v>
      </c>
      <c r="Q21" s="69">
        <v>49</v>
      </c>
      <c r="R21" s="69">
        <v>31</v>
      </c>
      <c r="S21" s="69">
        <v>1</v>
      </c>
      <c r="T21" s="69"/>
      <c r="U21" s="69"/>
      <c r="V21" s="69">
        <v>3</v>
      </c>
      <c r="W21" s="69"/>
      <c r="X21" s="69"/>
      <c r="Y21" s="69">
        <v>1</v>
      </c>
      <c r="Z21" s="69">
        <v>1</v>
      </c>
      <c r="AA21" s="69">
        <v>26</v>
      </c>
      <c r="AB21" s="69">
        <v>3</v>
      </c>
      <c r="AC21" s="69">
        <v>2</v>
      </c>
      <c r="AD21" s="69">
        <v>12</v>
      </c>
      <c r="AE21" s="69">
        <v>35</v>
      </c>
      <c r="AF21" s="69">
        <v>17</v>
      </c>
      <c r="AG21" s="69"/>
      <c r="AH21" s="69">
        <v>1</v>
      </c>
      <c r="AI21" s="69">
        <v>4</v>
      </c>
      <c r="AJ21" s="69"/>
      <c r="AK21" s="69">
        <v>3</v>
      </c>
      <c r="AL21" s="69">
        <v>12</v>
      </c>
      <c r="AM21" s="69">
        <v>19</v>
      </c>
      <c r="AN21" s="69"/>
      <c r="AO21" s="69">
        <v>3</v>
      </c>
      <c r="AP21" s="69">
        <v>6</v>
      </c>
      <c r="AQ21" s="69">
        <v>2</v>
      </c>
      <c r="AR21" s="69">
        <v>223</v>
      </c>
      <c r="AS21" s="69">
        <v>36</v>
      </c>
      <c r="AT21" s="69">
        <v>22</v>
      </c>
      <c r="AU21" s="69">
        <v>27</v>
      </c>
      <c r="AV21" s="69">
        <v>26</v>
      </c>
      <c r="AW21" s="69">
        <v>15</v>
      </c>
      <c r="AX21" s="69">
        <v>14</v>
      </c>
      <c r="AY21" s="69">
        <v>197</v>
      </c>
      <c r="AZ21" s="69">
        <v>14</v>
      </c>
      <c r="BA21" s="69">
        <v>852</v>
      </c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4" customFormat="1" ht="22.5" customHeight="1">
      <c r="A22" s="75" t="s">
        <v>86</v>
      </c>
      <c r="B22" s="76"/>
      <c r="C22" s="76"/>
      <c r="D22" s="77"/>
      <c r="E22" s="69">
        <v>1</v>
      </c>
      <c r="F22" s="69">
        <v>4</v>
      </c>
      <c r="G22" s="69"/>
      <c r="H22" s="69"/>
      <c r="I22" s="69"/>
      <c r="J22" s="69">
        <v>1</v>
      </c>
      <c r="K22" s="69">
        <v>2</v>
      </c>
      <c r="L22" s="69">
        <v>3</v>
      </c>
      <c r="M22" s="69">
        <v>1</v>
      </c>
      <c r="N22" s="69"/>
      <c r="O22" s="69">
        <v>12</v>
      </c>
      <c r="P22" s="69">
        <v>18</v>
      </c>
      <c r="Q22" s="69">
        <v>57</v>
      </c>
      <c r="R22" s="69">
        <v>25</v>
      </c>
      <c r="S22" s="69">
        <v>1</v>
      </c>
      <c r="T22" s="69">
        <v>1</v>
      </c>
      <c r="U22" s="69"/>
      <c r="V22" s="69"/>
      <c r="W22" s="69">
        <v>2</v>
      </c>
      <c r="X22" s="69">
        <v>1</v>
      </c>
      <c r="Y22" s="69">
        <v>3</v>
      </c>
      <c r="Z22" s="69">
        <v>3</v>
      </c>
      <c r="AA22" s="69">
        <v>31</v>
      </c>
      <c r="AB22" s="69">
        <v>1</v>
      </c>
      <c r="AC22" s="69">
        <v>1</v>
      </c>
      <c r="AD22" s="69">
        <v>11</v>
      </c>
      <c r="AE22" s="69">
        <v>20</v>
      </c>
      <c r="AF22" s="69">
        <v>7</v>
      </c>
      <c r="AG22" s="69">
        <v>4</v>
      </c>
      <c r="AH22" s="69"/>
      <c r="AI22" s="69"/>
      <c r="AJ22" s="69">
        <v>1</v>
      </c>
      <c r="AK22" s="69">
        <v>1</v>
      </c>
      <c r="AL22" s="69">
        <v>15</v>
      </c>
      <c r="AM22" s="69">
        <v>7</v>
      </c>
      <c r="AN22" s="69"/>
      <c r="AO22" s="69">
        <v>8</v>
      </c>
      <c r="AP22" s="69">
        <v>2</v>
      </c>
      <c r="AQ22" s="69">
        <v>1</v>
      </c>
      <c r="AR22" s="69">
        <v>180</v>
      </c>
      <c r="AS22" s="69">
        <v>108</v>
      </c>
      <c r="AT22" s="69">
        <v>16</v>
      </c>
      <c r="AU22" s="69">
        <v>20</v>
      </c>
      <c r="AV22" s="69">
        <v>9</v>
      </c>
      <c r="AW22" s="69">
        <v>9</v>
      </c>
      <c r="AX22" s="69">
        <v>12</v>
      </c>
      <c r="AY22" s="69">
        <v>34</v>
      </c>
      <c r="AZ22" s="69">
        <v>9</v>
      </c>
      <c r="BA22" s="69">
        <v>642</v>
      </c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s="4" customFormat="1" ht="22.5" customHeight="1">
      <c r="A23" s="71">
        <v>321</v>
      </c>
      <c r="B23" s="72"/>
      <c r="C23" s="73" t="s">
        <v>3</v>
      </c>
      <c r="D23" s="74"/>
      <c r="E23" s="69"/>
      <c r="F23" s="69"/>
      <c r="G23" s="69"/>
      <c r="H23" s="69"/>
      <c r="I23" s="69"/>
      <c r="J23" s="69"/>
      <c r="K23" s="69"/>
      <c r="L23" s="69">
        <v>1</v>
      </c>
      <c r="M23" s="69"/>
      <c r="N23" s="69"/>
      <c r="O23" s="69">
        <v>3</v>
      </c>
      <c r="P23" s="69">
        <v>2</v>
      </c>
      <c r="Q23" s="69">
        <v>9</v>
      </c>
      <c r="R23" s="69">
        <v>4</v>
      </c>
      <c r="S23" s="69"/>
      <c r="T23" s="69"/>
      <c r="U23" s="69"/>
      <c r="V23" s="69"/>
      <c r="W23" s="69"/>
      <c r="X23" s="69">
        <v>1</v>
      </c>
      <c r="Y23" s="69"/>
      <c r="Z23" s="69"/>
      <c r="AA23" s="69">
        <v>9</v>
      </c>
      <c r="AB23" s="69"/>
      <c r="AC23" s="69"/>
      <c r="AD23" s="69">
        <v>2</v>
      </c>
      <c r="AE23" s="69">
        <v>3</v>
      </c>
      <c r="AF23" s="69">
        <v>1</v>
      </c>
      <c r="AG23" s="69"/>
      <c r="AH23" s="69"/>
      <c r="AI23" s="69"/>
      <c r="AJ23" s="69"/>
      <c r="AK23" s="69"/>
      <c r="AL23" s="69">
        <v>5</v>
      </c>
      <c r="AM23" s="69">
        <v>2</v>
      </c>
      <c r="AN23" s="69"/>
      <c r="AO23" s="69"/>
      <c r="AP23" s="69"/>
      <c r="AQ23" s="69"/>
      <c r="AR23" s="69">
        <v>42</v>
      </c>
      <c r="AS23" s="69">
        <v>19</v>
      </c>
      <c r="AT23" s="69">
        <v>5</v>
      </c>
      <c r="AU23" s="69">
        <v>2</v>
      </c>
      <c r="AV23" s="69">
        <v>2</v>
      </c>
      <c r="AW23" s="69">
        <v>2</v>
      </c>
      <c r="AX23" s="69">
        <v>7</v>
      </c>
      <c r="AY23" s="69">
        <v>7</v>
      </c>
      <c r="AZ23" s="69"/>
      <c r="BA23" s="69">
        <v>128</v>
      </c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4" customFormat="1" ht="15" customHeight="1">
      <c r="A24" s="71">
        <v>322</v>
      </c>
      <c r="B24" s="72"/>
      <c r="C24" s="73" t="s">
        <v>4</v>
      </c>
      <c r="D24" s="74"/>
      <c r="E24" s="69"/>
      <c r="F24" s="69"/>
      <c r="G24" s="69"/>
      <c r="H24" s="69"/>
      <c r="I24" s="69"/>
      <c r="J24" s="69"/>
      <c r="K24" s="69"/>
      <c r="L24" s="69">
        <v>1</v>
      </c>
      <c r="M24" s="69">
        <v>1</v>
      </c>
      <c r="N24" s="69"/>
      <c r="O24" s="69">
        <v>5</v>
      </c>
      <c r="P24" s="69">
        <v>12</v>
      </c>
      <c r="Q24" s="69">
        <v>26</v>
      </c>
      <c r="R24" s="69">
        <v>9</v>
      </c>
      <c r="S24" s="69">
        <v>1</v>
      </c>
      <c r="T24" s="69"/>
      <c r="U24" s="69"/>
      <c r="V24" s="69"/>
      <c r="W24" s="69">
        <v>1</v>
      </c>
      <c r="X24" s="69"/>
      <c r="Y24" s="69">
        <v>2</v>
      </c>
      <c r="Z24" s="69">
        <v>1</v>
      </c>
      <c r="AA24" s="69">
        <v>10</v>
      </c>
      <c r="AB24" s="69">
        <v>1</v>
      </c>
      <c r="AC24" s="69">
        <v>1</v>
      </c>
      <c r="AD24" s="69">
        <v>5</v>
      </c>
      <c r="AE24" s="69">
        <v>10</v>
      </c>
      <c r="AF24" s="69">
        <v>2</v>
      </c>
      <c r="AG24" s="69"/>
      <c r="AH24" s="69"/>
      <c r="AI24" s="69"/>
      <c r="AJ24" s="69">
        <v>1</v>
      </c>
      <c r="AK24" s="69"/>
      <c r="AL24" s="69">
        <v>3</v>
      </c>
      <c r="AM24" s="69">
        <v>2</v>
      </c>
      <c r="AN24" s="69"/>
      <c r="AO24" s="69">
        <v>8</v>
      </c>
      <c r="AP24" s="69">
        <v>2</v>
      </c>
      <c r="AQ24" s="69">
        <v>1</v>
      </c>
      <c r="AR24" s="69">
        <v>65</v>
      </c>
      <c r="AS24" s="69">
        <v>22</v>
      </c>
      <c r="AT24" s="69">
        <v>5</v>
      </c>
      <c r="AU24" s="69">
        <v>14</v>
      </c>
      <c r="AV24" s="69">
        <v>4</v>
      </c>
      <c r="AW24" s="69">
        <v>2</v>
      </c>
      <c r="AX24" s="69">
        <v>2</v>
      </c>
      <c r="AY24" s="69">
        <v>14</v>
      </c>
      <c r="AZ24" s="69"/>
      <c r="BA24" s="69">
        <v>233</v>
      </c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4" customFormat="1" ht="15" customHeight="1">
      <c r="A25" s="71">
        <v>323</v>
      </c>
      <c r="B25" s="72"/>
      <c r="C25" s="73" t="s">
        <v>5</v>
      </c>
      <c r="D25" s="74"/>
      <c r="E25" s="69">
        <v>1</v>
      </c>
      <c r="F25" s="69">
        <v>4</v>
      </c>
      <c r="G25" s="69"/>
      <c r="H25" s="69"/>
      <c r="I25" s="69"/>
      <c r="J25" s="69">
        <v>1</v>
      </c>
      <c r="K25" s="69">
        <v>2</v>
      </c>
      <c r="L25" s="69">
        <v>1</v>
      </c>
      <c r="M25" s="69"/>
      <c r="N25" s="69"/>
      <c r="O25" s="69">
        <v>4</v>
      </c>
      <c r="P25" s="69">
        <v>4</v>
      </c>
      <c r="Q25" s="69">
        <v>22</v>
      </c>
      <c r="R25" s="69">
        <v>12</v>
      </c>
      <c r="S25" s="69"/>
      <c r="T25" s="69">
        <v>1</v>
      </c>
      <c r="U25" s="69"/>
      <c r="V25" s="69"/>
      <c r="W25" s="69">
        <v>1</v>
      </c>
      <c r="X25" s="69"/>
      <c r="Y25" s="69">
        <v>1</v>
      </c>
      <c r="Z25" s="69">
        <v>2</v>
      </c>
      <c r="AA25" s="69">
        <v>12</v>
      </c>
      <c r="AB25" s="69"/>
      <c r="AC25" s="69"/>
      <c r="AD25" s="69">
        <v>4</v>
      </c>
      <c r="AE25" s="69">
        <v>7</v>
      </c>
      <c r="AF25" s="69">
        <v>4</v>
      </c>
      <c r="AG25" s="69">
        <v>4</v>
      </c>
      <c r="AH25" s="69"/>
      <c r="AI25" s="69"/>
      <c r="AJ25" s="69"/>
      <c r="AK25" s="69">
        <v>1</v>
      </c>
      <c r="AL25" s="69">
        <v>7</v>
      </c>
      <c r="AM25" s="69">
        <v>3</v>
      </c>
      <c r="AN25" s="69"/>
      <c r="AO25" s="69"/>
      <c r="AP25" s="69"/>
      <c r="AQ25" s="69"/>
      <c r="AR25" s="69">
        <v>73</v>
      </c>
      <c r="AS25" s="69">
        <v>67</v>
      </c>
      <c r="AT25" s="69">
        <v>6</v>
      </c>
      <c r="AU25" s="69">
        <v>4</v>
      </c>
      <c r="AV25" s="69">
        <v>3</v>
      </c>
      <c r="AW25" s="69">
        <v>5</v>
      </c>
      <c r="AX25" s="69">
        <v>3</v>
      </c>
      <c r="AY25" s="69">
        <v>13</v>
      </c>
      <c r="AZ25" s="69">
        <v>9</v>
      </c>
      <c r="BA25" s="69">
        <v>281</v>
      </c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4" customFormat="1" ht="22.5" customHeight="1">
      <c r="A26" s="75" t="s">
        <v>87</v>
      </c>
      <c r="B26" s="76"/>
      <c r="C26" s="76"/>
      <c r="D26" s="77"/>
      <c r="E26" s="69">
        <v>4</v>
      </c>
      <c r="F26" s="69"/>
      <c r="G26" s="69"/>
      <c r="H26" s="69">
        <v>1</v>
      </c>
      <c r="I26" s="69"/>
      <c r="J26" s="69">
        <v>1</v>
      </c>
      <c r="K26" s="69">
        <v>1</v>
      </c>
      <c r="L26" s="69">
        <v>1</v>
      </c>
      <c r="M26" s="69">
        <v>1</v>
      </c>
      <c r="N26" s="69">
        <v>1</v>
      </c>
      <c r="O26" s="69">
        <v>6</v>
      </c>
      <c r="P26" s="69">
        <v>4</v>
      </c>
      <c r="Q26" s="69">
        <v>13</v>
      </c>
      <c r="R26" s="69">
        <v>12</v>
      </c>
      <c r="S26" s="69"/>
      <c r="T26" s="69"/>
      <c r="U26" s="69">
        <v>1</v>
      </c>
      <c r="V26" s="69"/>
      <c r="W26" s="69"/>
      <c r="X26" s="69">
        <v>1</v>
      </c>
      <c r="Y26" s="69"/>
      <c r="Z26" s="69">
        <v>1</v>
      </c>
      <c r="AA26" s="69">
        <v>16</v>
      </c>
      <c r="AB26" s="69">
        <v>1</v>
      </c>
      <c r="AC26" s="69"/>
      <c r="AD26" s="69">
        <v>2</v>
      </c>
      <c r="AE26" s="69">
        <v>11</v>
      </c>
      <c r="AF26" s="69">
        <v>4</v>
      </c>
      <c r="AG26" s="69">
        <v>1</v>
      </c>
      <c r="AH26" s="69"/>
      <c r="AI26" s="69"/>
      <c r="AJ26" s="69"/>
      <c r="AK26" s="69">
        <v>3</v>
      </c>
      <c r="AL26" s="69">
        <v>11</v>
      </c>
      <c r="AM26" s="69">
        <v>2</v>
      </c>
      <c r="AN26" s="69">
        <v>3</v>
      </c>
      <c r="AO26" s="69"/>
      <c r="AP26" s="69">
        <v>2</v>
      </c>
      <c r="AQ26" s="69"/>
      <c r="AR26" s="69">
        <v>110</v>
      </c>
      <c r="AS26" s="69">
        <v>20</v>
      </c>
      <c r="AT26" s="69">
        <v>7</v>
      </c>
      <c r="AU26" s="69">
        <v>6</v>
      </c>
      <c r="AV26" s="69">
        <v>3</v>
      </c>
      <c r="AW26" s="69">
        <v>7</v>
      </c>
      <c r="AX26" s="69">
        <v>10</v>
      </c>
      <c r="AY26" s="69">
        <v>22</v>
      </c>
      <c r="AZ26" s="69"/>
      <c r="BA26" s="69">
        <v>289</v>
      </c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4" customFormat="1" ht="22.5" customHeight="1">
      <c r="A27" s="71">
        <v>383</v>
      </c>
      <c r="B27" s="72"/>
      <c r="C27" s="73" t="s">
        <v>6</v>
      </c>
      <c r="D27" s="74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>
        <v>4</v>
      </c>
      <c r="P27" s="69">
        <v>2</v>
      </c>
      <c r="Q27" s="69"/>
      <c r="R27" s="69"/>
      <c r="S27" s="69"/>
      <c r="T27" s="69"/>
      <c r="U27" s="69"/>
      <c r="V27" s="69"/>
      <c r="W27" s="69"/>
      <c r="X27" s="69">
        <v>1</v>
      </c>
      <c r="Y27" s="69"/>
      <c r="Z27" s="69"/>
      <c r="AA27" s="69">
        <v>1</v>
      </c>
      <c r="AB27" s="69"/>
      <c r="AC27" s="69"/>
      <c r="AD27" s="69"/>
      <c r="AE27" s="69">
        <v>2</v>
      </c>
      <c r="AF27" s="69"/>
      <c r="AG27" s="69"/>
      <c r="AH27" s="69"/>
      <c r="AI27" s="69"/>
      <c r="AJ27" s="69"/>
      <c r="AK27" s="69"/>
      <c r="AL27" s="69">
        <v>2</v>
      </c>
      <c r="AM27" s="69"/>
      <c r="AN27" s="69">
        <v>1</v>
      </c>
      <c r="AO27" s="69"/>
      <c r="AP27" s="69"/>
      <c r="AQ27" s="69"/>
      <c r="AR27" s="69">
        <v>27</v>
      </c>
      <c r="AS27" s="69">
        <v>1</v>
      </c>
      <c r="AT27" s="69"/>
      <c r="AU27" s="69"/>
      <c r="AV27" s="69">
        <v>2</v>
      </c>
      <c r="AW27" s="69"/>
      <c r="AX27" s="69">
        <v>5</v>
      </c>
      <c r="AY27" s="69">
        <v>1</v>
      </c>
      <c r="AZ27" s="69"/>
      <c r="BA27" s="69">
        <v>49</v>
      </c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4" customFormat="1" ht="15" customHeight="1">
      <c r="A28" s="71">
        <v>391</v>
      </c>
      <c r="B28" s="72"/>
      <c r="C28" s="73" t="s">
        <v>7</v>
      </c>
      <c r="D28" s="74"/>
      <c r="E28" s="69">
        <v>4</v>
      </c>
      <c r="F28" s="69"/>
      <c r="G28" s="69"/>
      <c r="H28" s="69">
        <v>1</v>
      </c>
      <c r="I28" s="69"/>
      <c r="J28" s="69">
        <v>1</v>
      </c>
      <c r="K28" s="69">
        <v>1</v>
      </c>
      <c r="L28" s="69">
        <v>1</v>
      </c>
      <c r="M28" s="69">
        <v>1</v>
      </c>
      <c r="N28" s="69">
        <v>1</v>
      </c>
      <c r="O28" s="69">
        <v>2</v>
      </c>
      <c r="P28" s="69">
        <v>2</v>
      </c>
      <c r="Q28" s="69">
        <v>13</v>
      </c>
      <c r="R28" s="69">
        <v>12</v>
      </c>
      <c r="S28" s="69"/>
      <c r="T28" s="69"/>
      <c r="U28" s="69">
        <v>1</v>
      </c>
      <c r="V28" s="69"/>
      <c r="W28" s="69"/>
      <c r="X28" s="69"/>
      <c r="Y28" s="69"/>
      <c r="Z28" s="69">
        <v>1</v>
      </c>
      <c r="AA28" s="69">
        <v>15</v>
      </c>
      <c r="AB28" s="69">
        <v>1</v>
      </c>
      <c r="AC28" s="69"/>
      <c r="AD28" s="69">
        <v>2</v>
      </c>
      <c r="AE28" s="69">
        <v>9</v>
      </c>
      <c r="AF28" s="69">
        <v>4</v>
      </c>
      <c r="AG28" s="69">
        <v>1</v>
      </c>
      <c r="AH28" s="69"/>
      <c r="AI28" s="69"/>
      <c r="AJ28" s="69"/>
      <c r="AK28" s="69">
        <v>3</v>
      </c>
      <c r="AL28" s="69">
        <v>9</v>
      </c>
      <c r="AM28" s="69">
        <v>2</v>
      </c>
      <c r="AN28" s="69">
        <v>2</v>
      </c>
      <c r="AO28" s="69"/>
      <c r="AP28" s="69">
        <v>2</v>
      </c>
      <c r="AQ28" s="69"/>
      <c r="AR28" s="69">
        <v>83</v>
      </c>
      <c r="AS28" s="69">
        <v>19</v>
      </c>
      <c r="AT28" s="69">
        <v>7</v>
      </c>
      <c r="AU28" s="69">
        <v>6</v>
      </c>
      <c r="AV28" s="69">
        <v>1</v>
      </c>
      <c r="AW28" s="69">
        <v>7</v>
      </c>
      <c r="AX28" s="69">
        <v>5</v>
      </c>
      <c r="AY28" s="69">
        <v>21</v>
      </c>
      <c r="AZ28" s="69"/>
      <c r="BA28" s="69">
        <v>240</v>
      </c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4" customFormat="1" ht="22.5" customHeight="1">
      <c r="A29" s="75" t="s">
        <v>88</v>
      </c>
      <c r="B29" s="76"/>
      <c r="C29" s="76"/>
      <c r="D29" s="77"/>
      <c r="E29" s="69">
        <v>3</v>
      </c>
      <c r="F29" s="69"/>
      <c r="G29" s="69"/>
      <c r="H29" s="69">
        <v>2</v>
      </c>
      <c r="I29" s="69"/>
      <c r="J29" s="69">
        <v>1</v>
      </c>
      <c r="K29" s="69">
        <v>1</v>
      </c>
      <c r="L29" s="69">
        <v>1</v>
      </c>
      <c r="M29" s="69"/>
      <c r="N29" s="69"/>
      <c r="O29" s="69">
        <v>1</v>
      </c>
      <c r="P29" s="69">
        <v>6</v>
      </c>
      <c r="Q29" s="69">
        <v>17</v>
      </c>
      <c r="R29" s="69">
        <v>20</v>
      </c>
      <c r="S29" s="69">
        <v>2</v>
      </c>
      <c r="T29" s="69">
        <v>1</v>
      </c>
      <c r="U29" s="69"/>
      <c r="V29" s="69"/>
      <c r="W29" s="69">
        <v>1</v>
      </c>
      <c r="X29" s="69"/>
      <c r="Y29" s="69">
        <v>3</v>
      </c>
      <c r="Z29" s="69">
        <v>2</v>
      </c>
      <c r="AA29" s="69">
        <v>30</v>
      </c>
      <c r="AB29" s="69">
        <v>4</v>
      </c>
      <c r="AC29" s="69">
        <v>1</v>
      </c>
      <c r="AD29" s="69">
        <v>6</v>
      </c>
      <c r="AE29" s="69">
        <v>23</v>
      </c>
      <c r="AF29" s="69">
        <v>6</v>
      </c>
      <c r="AG29" s="69">
        <v>2</v>
      </c>
      <c r="AH29" s="69"/>
      <c r="AI29" s="69"/>
      <c r="AJ29" s="69">
        <v>1</v>
      </c>
      <c r="AK29" s="69">
        <v>3</v>
      </c>
      <c r="AL29" s="69">
        <v>4</v>
      </c>
      <c r="AM29" s="69">
        <v>5</v>
      </c>
      <c r="AN29" s="69"/>
      <c r="AO29" s="69">
        <v>1</v>
      </c>
      <c r="AP29" s="69">
        <v>1</v>
      </c>
      <c r="AQ29" s="69">
        <v>1</v>
      </c>
      <c r="AR29" s="69">
        <v>109</v>
      </c>
      <c r="AS29" s="69">
        <v>12</v>
      </c>
      <c r="AT29" s="69">
        <v>7</v>
      </c>
      <c r="AU29" s="69">
        <v>8</v>
      </c>
      <c r="AV29" s="69">
        <v>1</v>
      </c>
      <c r="AW29" s="69">
        <v>16</v>
      </c>
      <c r="AX29" s="69">
        <v>3</v>
      </c>
      <c r="AY29" s="69">
        <v>8</v>
      </c>
      <c r="AZ29" s="69"/>
      <c r="BA29" s="69">
        <v>313</v>
      </c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s="4" customFormat="1" ht="22.5" customHeight="1">
      <c r="A30" s="75">
        <v>411</v>
      </c>
      <c r="B30" s="76"/>
      <c r="C30" s="76" t="s">
        <v>144</v>
      </c>
      <c r="D30" s="77"/>
      <c r="E30" s="69">
        <v>3</v>
      </c>
      <c r="F30" s="69"/>
      <c r="G30" s="69"/>
      <c r="H30" s="69">
        <v>2</v>
      </c>
      <c r="I30" s="69"/>
      <c r="J30" s="69">
        <v>1</v>
      </c>
      <c r="K30" s="69">
        <v>1</v>
      </c>
      <c r="L30" s="69">
        <v>1</v>
      </c>
      <c r="M30" s="69"/>
      <c r="N30" s="69"/>
      <c r="O30" s="69">
        <v>1</v>
      </c>
      <c r="P30" s="69">
        <v>6</v>
      </c>
      <c r="Q30" s="69">
        <v>17</v>
      </c>
      <c r="R30" s="69">
        <v>20</v>
      </c>
      <c r="S30" s="69">
        <v>2</v>
      </c>
      <c r="T30" s="69">
        <v>1</v>
      </c>
      <c r="U30" s="69"/>
      <c r="V30" s="69"/>
      <c r="W30" s="69">
        <v>1</v>
      </c>
      <c r="X30" s="69"/>
      <c r="Y30" s="69">
        <v>3</v>
      </c>
      <c r="Z30" s="69">
        <v>2</v>
      </c>
      <c r="AA30" s="69">
        <v>30</v>
      </c>
      <c r="AB30" s="69">
        <v>4</v>
      </c>
      <c r="AC30" s="69">
        <v>1</v>
      </c>
      <c r="AD30" s="69">
        <v>6</v>
      </c>
      <c r="AE30" s="69">
        <v>23</v>
      </c>
      <c r="AF30" s="69">
        <v>6</v>
      </c>
      <c r="AG30" s="69">
        <v>2</v>
      </c>
      <c r="AH30" s="69"/>
      <c r="AI30" s="69"/>
      <c r="AJ30" s="69">
        <v>1</v>
      </c>
      <c r="AK30" s="69">
        <v>3</v>
      </c>
      <c r="AL30" s="69">
        <v>4</v>
      </c>
      <c r="AM30" s="69">
        <v>5</v>
      </c>
      <c r="AN30" s="69"/>
      <c r="AO30" s="69">
        <v>1</v>
      </c>
      <c r="AP30" s="69">
        <v>1</v>
      </c>
      <c r="AQ30" s="69">
        <v>1</v>
      </c>
      <c r="AR30" s="69">
        <v>109</v>
      </c>
      <c r="AS30" s="69">
        <v>12</v>
      </c>
      <c r="AT30" s="69">
        <v>7</v>
      </c>
      <c r="AU30" s="69">
        <v>8</v>
      </c>
      <c r="AV30" s="69">
        <v>1</v>
      </c>
      <c r="AW30" s="69">
        <v>16</v>
      </c>
      <c r="AX30" s="69">
        <v>3</v>
      </c>
      <c r="AY30" s="69">
        <v>8</v>
      </c>
      <c r="AZ30" s="69"/>
      <c r="BA30" s="69">
        <v>313</v>
      </c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4" customFormat="1" ht="22.5" customHeight="1">
      <c r="A31" s="75" t="s">
        <v>90</v>
      </c>
      <c r="B31" s="76"/>
      <c r="C31" s="76"/>
      <c r="D31" s="77"/>
      <c r="E31" s="69">
        <v>207</v>
      </c>
      <c r="F31" s="69">
        <v>97</v>
      </c>
      <c r="G31" s="69">
        <v>27</v>
      </c>
      <c r="H31" s="69">
        <v>81</v>
      </c>
      <c r="I31" s="69">
        <v>16</v>
      </c>
      <c r="J31" s="69">
        <v>37</v>
      </c>
      <c r="K31" s="69">
        <v>64</v>
      </c>
      <c r="L31" s="69">
        <v>201</v>
      </c>
      <c r="M31" s="69">
        <v>84</v>
      </c>
      <c r="N31" s="69">
        <v>97</v>
      </c>
      <c r="O31" s="69">
        <v>601</v>
      </c>
      <c r="P31" s="69">
        <v>768</v>
      </c>
      <c r="Q31" s="69">
        <v>2672</v>
      </c>
      <c r="R31" s="69">
        <v>1793</v>
      </c>
      <c r="S31" s="69">
        <v>55</v>
      </c>
      <c r="T31" s="69">
        <v>42</v>
      </c>
      <c r="U31" s="69">
        <v>46</v>
      </c>
      <c r="V31" s="69">
        <v>39</v>
      </c>
      <c r="W31" s="69">
        <v>44</v>
      </c>
      <c r="X31" s="69">
        <v>76</v>
      </c>
      <c r="Y31" s="69">
        <v>78</v>
      </c>
      <c r="Z31" s="69">
        <v>216</v>
      </c>
      <c r="AA31" s="69">
        <v>1212</v>
      </c>
      <c r="AB31" s="69">
        <v>219</v>
      </c>
      <c r="AC31" s="69">
        <v>120</v>
      </c>
      <c r="AD31" s="69">
        <v>421</v>
      </c>
      <c r="AE31" s="69">
        <v>1169</v>
      </c>
      <c r="AF31" s="69">
        <v>769</v>
      </c>
      <c r="AG31" s="69">
        <v>96</v>
      </c>
      <c r="AH31" s="69">
        <v>59</v>
      </c>
      <c r="AI31" s="69">
        <v>63</v>
      </c>
      <c r="AJ31" s="69">
        <v>89</v>
      </c>
      <c r="AK31" s="69">
        <v>224</v>
      </c>
      <c r="AL31" s="69">
        <v>841</v>
      </c>
      <c r="AM31" s="69">
        <v>540</v>
      </c>
      <c r="AN31" s="69">
        <v>71</v>
      </c>
      <c r="AO31" s="69">
        <v>106</v>
      </c>
      <c r="AP31" s="69">
        <v>139</v>
      </c>
      <c r="AQ31" s="69">
        <v>59</v>
      </c>
      <c r="AR31" s="69">
        <v>9696</v>
      </c>
      <c r="AS31" s="69">
        <v>2051</v>
      </c>
      <c r="AT31" s="69">
        <v>1578</v>
      </c>
      <c r="AU31" s="69">
        <v>870</v>
      </c>
      <c r="AV31" s="69">
        <v>497</v>
      </c>
      <c r="AW31" s="69">
        <v>996</v>
      </c>
      <c r="AX31" s="69">
        <v>643</v>
      </c>
      <c r="AY31" s="69">
        <v>2551</v>
      </c>
      <c r="AZ31" s="69">
        <v>1328</v>
      </c>
      <c r="BA31" s="69">
        <v>33748</v>
      </c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s="3" customFormat="1" ht="7.5" customHeight="1">
      <c r="A32" s="45"/>
      <c r="B32" s="46"/>
      <c r="C32" s="46"/>
      <c r="D32" s="4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78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4" spans="1:4" ht="13.5">
      <c r="A34" s="185" t="s">
        <v>163</v>
      </c>
      <c r="B34" s="186"/>
      <c r="C34" s="186"/>
      <c r="D34" s="186"/>
    </row>
    <row r="35" spans="1:4" ht="13.5">
      <c r="A35" s="187" t="s">
        <v>164</v>
      </c>
      <c r="B35" s="188"/>
      <c r="C35" s="188"/>
      <c r="D35" s="188"/>
    </row>
  </sheetData>
  <sheetProtection/>
  <mergeCells count="2">
    <mergeCell ref="A34:D34"/>
    <mergeCell ref="A35:D3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0" r:id="rId1"/>
  <colBreaks count="1" manualBreakCount="1">
    <brk id="15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.625" style="13" customWidth="1"/>
    <col min="3" max="3" width="10.625" style="11" customWidth="1"/>
    <col min="4" max="4" width="1.625" style="11" customWidth="1"/>
    <col min="5" max="53" width="11.25390625" style="13" customWidth="1"/>
    <col min="54" max="54" width="2.625" style="13" customWidth="1"/>
    <col min="55" max="16384" width="9.00390625" style="13" customWidth="1"/>
  </cols>
  <sheetData>
    <row r="1" spans="1:5" ht="17.25">
      <c r="A1" s="8"/>
      <c r="B1" s="8"/>
      <c r="E1" s="12" t="s">
        <v>200</v>
      </c>
    </row>
    <row r="2" spans="1:2" ht="17.25">
      <c r="A2" s="8"/>
      <c r="B2" s="8"/>
    </row>
    <row r="3" spans="1:5" ht="17.25">
      <c r="A3" s="8"/>
      <c r="B3" s="8"/>
      <c r="E3" s="14" t="s">
        <v>197</v>
      </c>
    </row>
    <row r="4" spans="1:53" ht="22.5" customHeight="1">
      <c r="A4" s="18"/>
      <c r="B4" s="19"/>
      <c r="C4" s="19"/>
      <c r="D4" s="20"/>
      <c r="E4" s="62" t="s">
        <v>94</v>
      </c>
      <c r="F4" s="62" t="s">
        <v>95</v>
      </c>
      <c r="G4" s="62" t="s">
        <v>96</v>
      </c>
      <c r="H4" s="62" t="s">
        <v>97</v>
      </c>
      <c r="I4" s="62" t="s">
        <v>98</v>
      </c>
      <c r="J4" s="62" t="s">
        <v>99</v>
      </c>
      <c r="K4" s="62" t="s">
        <v>100</v>
      </c>
      <c r="L4" s="62" t="s">
        <v>101</v>
      </c>
      <c r="M4" s="62" t="s">
        <v>102</v>
      </c>
      <c r="N4" s="62" t="s">
        <v>103</v>
      </c>
      <c r="O4" s="62" t="s">
        <v>104</v>
      </c>
      <c r="P4" s="62" t="s">
        <v>105</v>
      </c>
      <c r="Q4" s="62" t="s">
        <v>106</v>
      </c>
      <c r="R4" s="62" t="s">
        <v>107</v>
      </c>
      <c r="S4" s="62" t="s">
        <v>108</v>
      </c>
      <c r="T4" s="62" t="s">
        <v>109</v>
      </c>
      <c r="U4" s="62" t="s">
        <v>110</v>
      </c>
      <c r="V4" s="62" t="s">
        <v>111</v>
      </c>
      <c r="W4" s="62" t="s">
        <v>112</v>
      </c>
      <c r="X4" s="62" t="s">
        <v>113</v>
      </c>
      <c r="Y4" s="62" t="s">
        <v>114</v>
      </c>
      <c r="Z4" s="62" t="s">
        <v>115</v>
      </c>
      <c r="AA4" s="62" t="s">
        <v>116</v>
      </c>
      <c r="AB4" s="62" t="s">
        <v>117</v>
      </c>
      <c r="AC4" s="62" t="s">
        <v>118</v>
      </c>
      <c r="AD4" s="62" t="s">
        <v>119</v>
      </c>
      <c r="AE4" s="62" t="s">
        <v>120</v>
      </c>
      <c r="AF4" s="62" t="s">
        <v>121</v>
      </c>
      <c r="AG4" s="62" t="s">
        <v>122</v>
      </c>
      <c r="AH4" s="62" t="s">
        <v>123</v>
      </c>
      <c r="AI4" s="62" t="s">
        <v>124</v>
      </c>
      <c r="AJ4" s="62" t="s">
        <v>125</v>
      </c>
      <c r="AK4" s="62" t="s">
        <v>126</v>
      </c>
      <c r="AL4" s="62" t="s">
        <v>127</v>
      </c>
      <c r="AM4" s="62" t="s">
        <v>128</v>
      </c>
      <c r="AN4" s="62" t="s">
        <v>129</v>
      </c>
      <c r="AO4" s="62" t="s">
        <v>130</v>
      </c>
      <c r="AP4" s="62" t="s">
        <v>131</v>
      </c>
      <c r="AQ4" s="62" t="s">
        <v>132</v>
      </c>
      <c r="AR4" s="62" t="s">
        <v>133</v>
      </c>
      <c r="AS4" s="62" t="s">
        <v>134</v>
      </c>
      <c r="AT4" s="62" t="s">
        <v>135</v>
      </c>
      <c r="AU4" s="62" t="s">
        <v>136</v>
      </c>
      <c r="AV4" s="62" t="s">
        <v>137</v>
      </c>
      <c r="AW4" s="62" t="s">
        <v>138</v>
      </c>
      <c r="AX4" s="62" t="s">
        <v>139</v>
      </c>
      <c r="AY4" s="62" t="s">
        <v>140</v>
      </c>
      <c r="AZ4" s="62" t="s">
        <v>141</v>
      </c>
      <c r="BA4" s="62" t="s">
        <v>142</v>
      </c>
    </row>
    <row r="5" spans="1:256" s="3" customFormat="1" ht="8.2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78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22.5" customHeight="1">
      <c r="A6" s="65">
        <v>201</v>
      </c>
      <c r="B6" s="66"/>
      <c r="C6" s="67" t="s">
        <v>82</v>
      </c>
      <c r="D6" s="68"/>
      <c r="E6" s="69">
        <v>-23</v>
      </c>
      <c r="F6" s="69">
        <v>-3</v>
      </c>
      <c r="G6" s="69">
        <v>-5</v>
      </c>
      <c r="H6" s="69">
        <v>0</v>
      </c>
      <c r="I6" s="69">
        <v>0</v>
      </c>
      <c r="J6" s="69">
        <v>3</v>
      </c>
      <c r="K6" s="69">
        <v>-12</v>
      </c>
      <c r="L6" s="69">
        <v>-15</v>
      </c>
      <c r="M6" s="69">
        <v>-14</v>
      </c>
      <c r="N6" s="69">
        <v>-18</v>
      </c>
      <c r="O6" s="69">
        <v>-70</v>
      </c>
      <c r="P6" s="69">
        <v>-77</v>
      </c>
      <c r="Q6" s="69">
        <v>-376</v>
      </c>
      <c r="R6" s="69">
        <v>-187</v>
      </c>
      <c r="S6" s="69">
        <v>10</v>
      </c>
      <c r="T6" s="69">
        <v>-2</v>
      </c>
      <c r="U6" s="69">
        <v>2</v>
      </c>
      <c r="V6" s="69">
        <v>-7</v>
      </c>
      <c r="W6" s="69">
        <v>0</v>
      </c>
      <c r="X6" s="69">
        <v>-15</v>
      </c>
      <c r="Y6" s="69">
        <v>-2</v>
      </c>
      <c r="Z6" s="69">
        <v>0</v>
      </c>
      <c r="AA6" s="69">
        <v>-85</v>
      </c>
      <c r="AB6" s="69">
        <v>-23</v>
      </c>
      <c r="AC6" s="69">
        <v>-20</v>
      </c>
      <c r="AD6" s="69">
        <v>-1</v>
      </c>
      <c r="AE6" s="69">
        <v>-57</v>
      </c>
      <c r="AF6" s="69">
        <v>-127</v>
      </c>
      <c r="AG6" s="69">
        <v>-13</v>
      </c>
      <c r="AH6" s="69">
        <v>-1</v>
      </c>
      <c r="AI6" s="69">
        <v>1</v>
      </c>
      <c r="AJ6" s="69">
        <v>-8</v>
      </c>
      <c r="AK6" s="69">
        <v>-31</v>
      </c>
      <c r="AL6" s="69">
        <v>-69</v>
      </c>
      <c r="AM6" s="69">
        <v>-18</v>
      </c>
      <c r="AN6" s="69">
        <v>-2</v>
      </c>
      <c r="AO6" s="69">
        <v>-9</v>
      </c>
      <c r="AP6" s="69">
        <v>-11</v>
      </c>
      <c r="AQ6" s="69">
        <v>0</v>
      </c>
      <c r="AR6" s="69">
        <v>-1088</v>
      </c>
      <c r="AS6" s="69">
        <v>-89</v>
      </c>
      <c r="AT6" s="69">
        <v>-50</v>
      </c>
      <c r="AU6" s="69">
        <v>-77</v>
      </c>
      <c r="AV6" s="69">
        <v>30</v>
      </c>
      <c r="AW6" s="69">
        <v>-7</v>
      </c>
      <c r="AX6" s="69">
        <v>2</v>
      </c>
      <c r="AY6" s="69">
        <v>514</v>
      </c>
      <c r="AZ6" s="69">
        <v>-688</v>
      </c>
      <c r="BA6" s="69">
        <v>-2738</v>
      </c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s="4" customFormat="1" ht="15" customHeight="1">
      <c r="A7" s="65">
        <v>202</v>
      </c>
      <c r="B7" s="66"/>
      <c r="C7" s="67" t="s">
        <v>33</v>
      </c>
      <c r="D7" s="68"/>
      <c r="E7" s="69">
        <v>81</v>
      </c>
      <c r="F7" s="69">
        <v>1</v>
      </c>
      <c r="G7" s="69">
        <v>3</v>
      </c>
      <c r="H7" s="69">
        <v>36</v>
      </c>
      <c r="I7" s="69">
        <v>-1</v>
      </c>
      <c r="J7" s="69">
        <v>3</v>
      </c>
      <c r="K7" s="69">
        <v>3</v>
      </c>
      <c r="L7" s="69">
        <v>1</v>
      </c>
      <c r="M7" s="69">
        <v>1</v>
      </c>
      <c r="N7" s="69">
        <v>-12</v>
      </c>
      <c r="O7" s="69">
        <v>-29</v>
      </c>
      <c r="P7" s="69">
        <v>-19</v>
      </c>
      <c r="Q7" s="69">
        <v>-220</v>
      </c>
      <c r="R7" s="69">
        <v>-41</v>
      </c>
      <c r="S7" s="69">
        <v>-5</v>
      </c>
      <c r="T7" s="69">
        <v>-5</v>
      </c>
      <c r="U7" s="69">
        <v>5</v>
      </c>
      <c r="V7" s="69">
        <v>-3</v>
      </c>
      <c r="W7" s="69">
        <v>-3</v>
      </c>
      <c r="X7" s="69">
        <v>0</v>
      </c>
      <c r="Y7" s="69">
        <v>-1</v>
      </c>
      <c r="Z7" s="69">
        <v>14</v>
      </c>
      <c r="AA7" s="69">
        <v>-49</v>
      </c>
      <c r="AB7" s="69">
        <v>-21</v>
      </c>
      <c r="AC7" s="69">
        <v>-4</v>
      </c>
      <c r="AD7" s="69">
        <v>-11</v>
      </c>
      <c r="AE7" s="69">
        <v>-52</v>
      </c>
      <c r="AF7" s="69">
        <v>-30</v>
      </c>
      <c r="AG7" s="69">
        <v>2</v>
      </c>
      <c r="AH7" s="69">
        <v>-2</v>
      </c>
      <c r="AI7" s="69">
        <v>10</v>
      </c>
      <c r="AJ7" s="69">
        <v>5</v>
      </c>
      <c r="AK7" s="69">
        <v>4</v>
      </c>
      <c r="AL7" s="69">
        <v>7</v>
      </c>
      <c r="AM7" s="69">
        <v>-8</v>
      </c>
      <c r="AN7" s="69">
        <v>-3</v>
      </c>
      <c r="AO7" s="69">
        <v>18</v>
      </c>
      <c r="AP7" s="69">
        <v>-11</v>
      </c>
      <c r="AQ7" s="69">
        <v>-1</v>
      </c>
      <c r="AR7" s="69">
        <v>-677</v>
      </c>
      <c r="AS7" s="69">
        <v>-45</v>
      </c>
      <c r="AT7" s="69">
        <v>90</v>
      </c>
      <c r="AU7" s="69">
        <v>135</v>
      </c>
      <c r="AV7" s="69">
        <v>-23</v>
      </c>
      <c r="AW7" s="69">
        <v>14</v>
      </c>
      <c r="AX7" s="69">
        <v>52</v>
      </c>
      <c r="AY7" s="69">
        <v>157</v>
      </c>
      <c r="AZ7" s="69">
        <v>-13</v>
      </c>
      <c r="BA7" s="69">
        <v>-647</v>
      </c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4" customFormat="1" ht="15" customHeight="1">
      <c r="A8" s="65">
        <v>203</v>
      </c>
      <c r="B8" s="66"/>
      <c r="C8" s="67" t="s">
        <v>34</v>
      </c>
      <c r="D8" s="68"/>
      <c r="E8" s="69">
        <v>1</v>
      </c>
      <c r="F8" s="69">
        <v>0</v>
      </c>
      <c r="G8" s="69">
        <v>6</v>
      </c>
      <c r="H8" s="69">
        <v>-1</v>
      </c>
      <c r="I8" s="69">
        <v>0</v>
      </c>
      <c r="J8" s="69">
        <v>-2</v>
      </c>
      <c r="K8" s="69">
        <v>0</v>
      </c>
      <c r="L8" s="69">
        <v>7</v>
      </c>
      <c r="M8" s="69">
        <v>0</v>
      </c>
      <c r="N8" s="69">
        <v>-2</v>
      </c>
      <c r="O8" s="69">
        <v>8</v>
      </c>
      <c r="P8" s="69">
        <v>-12</v>
      </c>
      <c r="Q8" s="69">
        <v>4</v>
      </c>
      <c r="R8" s="69">
        <v>-16</v>
      </c>
      <c r="S8" s="69">
        <v>-1</v>
      </c>
      <c r="T8" s="69">
        <v>0</v>
      </c>
      <c r="U8" s="69">
        <v>2</v>
      </c>
      <c r="V8" s="69">
        <v>-1</v>
      </c>
      <c r="W8" s="69">
        <v>0</v>
      </c>
      <c r="X8" s="69">
        <v>3</v>
      </c>
      <c r="Y8" s="69">
        <v>2</v>
      </c>
      <c r="Z8" s="69">
        <v>-3</v>
      </c>
      <c r="AA8" s="69">
        <v>-9</v>
      </c>
      <c r="AB8" s="69">
        <v>-4</v>
      </c>
      <c r="AC8" s="69">
        <v>5</v>
      </c>
      <c r="AD8" s="69">
        <v>-8</v>
      </c>
      <c r="AE8" s="69">
        <v>-20</v>
      </c>
      <c r="AF8" s="69">
        <v>-10</v>
      </c>
      <c r="AG8" s="69">
        <v>-4</v>
      </c>
      <c r="AH8" s="69">
        <v>0</v>
      </c>
      <c r="AI8" s="69">
        <v>-1</v>
      </c>
      <c r="AJ8" s="69">
        <v>1</v>
      </c>
      <c r="AK8" s="69">
        <v>-5</v>
      </c>
      <c r="AL8" s="69">
        <v>1</v>
      </c>
      <c r="AM8" s="69">
        <v>-10</v>
      </c>
      <c r="AN8" s="69">
        <v>0</v>
      </c>
      <c r="AO8" s="69">
        <v>6</v>
      </c>
      <c r="AP8" s="69">
        <v>0</v>
      </c>
      <c r="AQ8" s="69">
        <v>-1</v>
      </c>
      <c r="AR8" s="69">
        <v>-81</v>
      </c>
      <c r="AS8" s="69">
        <v>-8</v>
      </c>
      <c r="AT8" s="69">
        <v>-44</v>
      </c>
      <c r="AU8" s="69">
        <v>-8</v>
      </c>
      <c r="AV8" s="69">
        <v>4</v>
      </c>
      <c r="AW8" s="69">
        <v>-2</v>
      </c>
      <c r="AX8" s="69">
        <v>-2</v>
      </c>
      <c r="AY8" s="69">
        <v>25</v>
      </c>
      <c r="AZ8" s="69">
        <v>-37</v>
      </c>
      <c r="BA8" s="69">
        <v>-217</v>
      </c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4" customFormat="1" ht="15" customHeight="1">
      <c r="A9" s="65">
        <v>204</v>
      </c>
      <c r="B9" s="66"/>
      <c r="C9" s="67" t="s">
        <v>35</v>
      </c>
      <c r="D9" s="68"/>
      <c r="E9" s="69">
        <v>-8</v>
      </c>
      <c r="F9" s="69">
        <v>4</v>
      </c>
      <c r="G9" s="69">
        <v>-2</v>
      </c>
      <c r="H9" s="69">
        <v>-4</v>
      </c>
      <c r="I9" s="69">
        <v>2</v>
      </c>
      <c r="J9" s="69">
        <v>20</v>
      </c>
      <c r="K9" s="69">
        <v>2</v>
      </c>
      <c r="L9" s="69">
        <v>-10</v>
      </c>
      <c r="M9" s="69">
        <v>-3</v>
      </c>
      <c r="N9" s="69">
        <v>-11</v>
      </c>
      <c r="O9" s="69">
        <v>-24</v>
      </c>
      <c r="P9" s="69">
        <v>-20</v>
      </c>
      <c r="Q9" s="69">
        <v>-138</v>
      </c>
      <c r="R9" s="69">
        <v>-62</v>
      </c>
      <c r="S9" s="69">
        <v>2</v>
      </c>
      <c r="T9" s="69">
        <v>-2</v>
      </c>
      <c r="U9" s="69">
        <v>1</v>
      </c>
      <c r="V9" s="69">
        <v>-2</v>
      </c>
      <c r="W9" s="69">
        <v>0</v>
      </c>
      <c r="X9" s="69">
        <v>-5</v>
      </c>
      <c r="Y9" s="69">
        <v>3</v>
      </c>
      <c r="Z9" s="69">
        <v>-8</v>
      </c>
      <c r="AA9" s="69">
        <v>-63</v>
      </c>
      <c r="AB9" s="69">
        <v>-17</v>
      </c>
      <c r="AC9" s="69">
        <v>-4</v>
      </c>
      <c r="AD9" s="69">
        <v>-26</v>
      </c>
      <c r="AE9" s="69">
        <v>-8</v>
      </c>
      <c r="AF9" s="69">
        <v>-44</v>
      </c>
      <c r="AG9" s="69">
        <v>-3</v>
      </c>
      <c r="AH9" s="69">
        <v>-13</v>
      </c>
      <c r="AI9" s="69">
        <v>-9</v>
      </c>
      <c r="AJ9" s="69">
        <v>-4</v>
      </c>
      <c r="AK9" s="69">
        <v>5</v>
      </c>
      <c r="AL9" s="69">
        <v>-21</v>
      </c>
      <c r="AM9" s="69">
        <v>-39</v>
      </c>
      <c r="AN9" s="69">
        <v>3</v>
      </c>
      <c r="AO9" s="69">
        <v>3</v>
      </c>
      <c r="AP9" s="69">
        <v>8</v>
      </c>
      <c r="AQ9" s="69">
        <v>3</v>
      </c>
      <c r="AR9" s="69">
        <v>-329</v>
      </c>
      <c r="AS9" s="69">
        <v>7</v>
      </c>
      <c r="AT9" s="69">
        <v>-145</v>
      </c>
      <c r="AU9" s="69">
        <v>-38</v>
      </c>
      <c r="AV9" s="69">
        <v>-19</v>
      </c>
      <c r="AW9" s="69">
        <v>-25</v>
      </c>
      <c r="AX9" s="69">
        <v>9</v>
      </c>
      <c r="AY9" s="69">
        <v>500</v>
      </c>
      <c r="AZ9" s="69">
        <v>13</v>
      </c>
      <c r="BA9" s="69">
        <v>-521</v>
      </c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4" customFormat="1" ht="15" customHeight="1">
      <c r="A10" s="65">
        <v>205</v>
      </c>
      <c r="B10" s="66"/>
      <c r="C10" s="67" t="s">
        <v>36</v>
      </c>
      <c r="D10" s="68"/>
      <c r="E10" s="69">
        <v>9</v>
      </c>
      <c r="F10" s="69">
        <v>-13</v>
      </c>
      <c r="G10" s="69">
        <v>-1</v>
      </c>
      <c r="H10" s="69">
        <v>3</v>
      </c>
      <c r="I10" s="69">
        <v>-4</v>
      </c>
      <c r="J10" s="69">
        <v>-8</v>
      </c>
      <c r="K10" s="69">
        <v>7</v>
      </c>
      <c r="L10" s="69">
        <v>-7</v>
      </c>
      <c r="M10" s="69">
        <v>1</v>
      </c>
      <c r="N10" s="69">
        <v>11</v>
      </c>
      <c r="O10" s="69">
        <v>-17</v>
      </c>
      <c r="P10" s="69">
        <v>-3</v>
      </c>
      <c r="Q10" s="69">
        <v>-41</v>
      </c>
      <c r="R10" s="69">
        <v>-23</v>
      </c>
      <c r="S10" s="69">
        <v>1</v>
      </c>
      <c r="T10" s="69">
        <v>-5</v>
      </c>
      <c r="U10" s="69">
        <v>0</v>
      </c>
      <c r="V10" s="69">
        <v>2</v>
      </c>
      <c r="W10" s="69">
        <v>-1</v>
      </c>
      <c r="X10" s="69">
        <v>-4</v>
      </c>
      <c r="Y10" s="69">
        <v>9</v>
      </c>
      <c r="Z10" s="69">
        <v>3</v>
      </c>
      <c r="AA10" s="69">
        <v>-13</v>
      </c>
      <c r="AB10" s="69">
        <v>3</v>
      </c>
      <c r="AC10" s="69">
        <v>-7</v>
      </c>
      <c r="AD10" s="69">
        <v>-12</v>
      </c>
      <c r="AE10" s="69">
        <v>-15</v>
      </c>
      <c r="AF10" s="69">
        <v>-27</v>
      </c>
      <c r="AG10" s="69">
        <v>8</v>
      </c>
      <c r="AH10" s="69">
        <v>0</v>
      </c>
      <c r="AI10" s="69">
        <v>0</v>
      </c>
      <c r="AJ10" s="69">
        <v>0</v>
      </c>
      <c r="AK10" s="69">
        <v>-5</v>
      </c>
      <c r="AL10" s="69">
        <v>9</v>
      </c>
      <c r="AM10" s="69">
        <v>8</v>
      </c>
      <c r="AN10" s="69">
        <v>-5</v>
      </c>
      <c r="AO10" s="69">
        <v>3</v>
      </c>
      <c r="AP10" s="69">
        <v>-4</v>
      </c>
      <c r="AQ10" s="69">
        <v>-3</v>
      </c>
      <c r="AR10" s="69">
        <v>-218</v>
      </c>
      <c r="AS10" s="69">
        <v>19</v>
      </c>
      <c r="AT10" s="69">
        <v>3</v>
      </c>
      <c r="AU10" s="69">
        <v>-7</v>
      </c>
      <c r="AV10" s="69">
        <v>14</v>
      </c>
      <c r="AW10" s="69">
        <v>63</v>
      </c>
      <c r="AX10" s="69">
        <v>-53</v>
      </c>
      <c r="AY10" s="69">
        <v>11</v>
      </c>
      <c r="AZ10" s="69">
        <v>-9</v>
      </c>
      <c r="BA10" s="69">
        <v>-318</v>
      </c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4" customFormat="1" ht="15" customHeight="1">
      <c r="A11" s="65">
        <v>207</v>
      </c>
      <c r="B11" s="66"/>
      <c r="C11" s="67" t="s">
        <v>37</v>
      </c>
      <c r="D11" s="68"/>
      <c r="E11" s="69">
        <v>-2</v>
      </c>
      <c r="F11" s="69">
        <v>-2</v>
      </c>
      <c r="G11" s="69">
        <v>0</v>
      </c>
      <c r="H11" s="69">
        <v>0</v>
      </c>
      <c r="I11" s="69">
        <v>0</v>
      </c>
      <c r="J11" s="69">
        <v>3</v>
      </c>
      <c r="K11" s="69">
        <v>0</v>
      </c>
      <c r="L11" s="69">
        <v>-3</v>
      </c>
      <c r="M11" s="69">
        <v>1</v>
      </c>
      <c r="N11" s="69">
        <v>0</v>
      </c>
      <c r="O11" s="69">
        <v>5</v>
      </c>
      <c r="P11" s="69">
        <v>-1</v>
      </c>
      <c r="Q11" s="69">
        <v>-2</v>
      </c>
      <c r="R11" s="69">
        <v>-8</v>
      </c>
      <c r="S11" s="69">
        <v>-3</v>
      </c>
      <c r="T11" s="69">
        <v>2</v>
      </c>
      <c r="U11" s="69">
        <v>2</v>
      </c>
      <c r="V11" s="69">
        <v>-2</v>
      </c>
      <c r="W11" s="69">
        <v>0</v>
      </c>
      <c r="X11" s="69">
        <v>3</v>
      </c>
      <c r="Y11" s="69">
        <v>-3</v>
      </c>
      <c r="Z11" s="69">
        <v>-3</v>
      </c>
      <c r="AA11" s="69">
        <v>-5</v>
      </c>
      <c r="AB11" s="69">
        <v>-7</v>
      </c>
      <c r="AC11" s="69">
        <v>6</v>
      </c>
      <c r="AD11" s="69">
        <v>-2</v>
      </c>
      <c r="AE11" s="69">
        <v>1</v>
      </c>
      <c r="AF11" s="69">
        <v>2</v>
      </c>
      <c r="AG11" s="69">
        <v>2</v>
      </c>
      <c r="AH11" s="69">
        <v>6</v>
      </c>
      <c r="AI11" s="69">
        <v>-1</v>
      </c>
      <c r="AJ11" s="69">
        <v>1</v>
      </c>
      <c r="AK11" s="69">
        <v>1</v>
      </c>
      <c r="AL11" s="69">
        <v>-4</v>
      </c>
      <c r="AM11" s="69">
        <v>0</v>
      </c>
      <c r="AN11" s="69">
        <v>0</v>
      </c>
      <c r="AO11" s="69">
        <v>0</v>
      </c>
      <c r="AP11" s="69">
        <v>1</v>
      </c>
      <c r="AQ11" s="69">
        <v>0</v>
      </c>
      <c r="AR11" s="69">
        <v>-68</v>
      </c>
      <c r="AS11" s="69">
        <v>-12</v>
      </c>
      <c r="AT11" s="69">
        <v>-5</v>
      </c>
      <c r="AU11" s="69">
        <v>-8</v>
      </c>
      <c r="AV11" s="69">
        <v>0</v>
      </c>
      <c r="AW11" s="69">
        <v>4</v>
      </c>
      <c r="AX11" s="69">
        <v>9</v>
      </c>
      <c r="AY11" s="69">
        <v>21</v>
      </c>
      <c r="AZ11" s="69">
        <v>-11</v>
      </c>
      <c r="BA11" s="69">
        <v>-82</v>
      </c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4" customFormat="1" ht="15" customHeight="1">
      <c r="A12" s="65">
        <v>208</v>
      </c>
      <c r="B12" s="66"/>
      <c r="C12" s="67" t="s">
        <v>71</v>
      </c>
      <c r="D12" s="68"/>
      <c r="E12" s="69">
        <v>1</v>
      </c>
      <c r="F12" s="69">
        <v>-1</v>
      </c>
      <c r="G12" s="69">
        <v>1</v>
      </c>
      <c r="H12" s="69">
        <v>0</v>
      </c>
      <c r="I12" s="69">
        <v>0</v>
      </c>
      <c r="J12" s="69">
        <v>-1</v>
      </c>
      <c r="K12" s="69">
        <v>0</v>
      </c>
      <c r="L12" s="69">
        <v>0</v>
      </c>
      <c r="M12" s="69">
        <v>0</v>
      </c>
      <c r="N12" s="69">
        <v>1</v>
      </c>
      <c r="O12" s="69">
        <v>-5</v>
      </c>
      <c r="P12" s="69">
        <v>2</v>
      </c>
      <c r="Q12" s="69">
        <v>-10</v>
      </c>
      <c r="R12" s="69">
        <v>-7</v>
      </c>
      <c r="S12" s="69">
        <v>1</v>
      </c>
      <c r="T12" s="69">
        <v>0</v>
      </c>
      <c r="U12" s="69">
        <v>-1</v>
      </c>
      <c r="V12" s="69">
        <v>0</v>
      </c>
      <c r="W12" s="69">
        <v>0</v>
      </c>
      <c r="X12" s="69">
        <v>0</v>
      </c>
      <c r="Y12" s="69">
        <v>-1</v>
      </c>
      <c r="Z12" s="69">
        <v>-6</v>
      </c>
      <c r="AA12" s="69">
        <v>1</v>
      </c>
      <c r="AB12" s="69">
        <v>5</v>
      </c>
      <c r="AC12" s="69">
        <v>1</v>
      </c>
      <c r="AD12" s="69">
        <v>0</v>
      </c>
      <c r="AE12" s="69">
        <v>0</v>
      </c>
      <c r="AF12" s="69">
        <v>9</v>
      </c>
      <c r="AG12" s="69">
        <v>1</v>
      </c>
      <c r="AH12" s="69">
        <v>0</v>
      </c>
      <c r="AI12" s="69">
        <v>1</v>
      </c>
      <c r="AJ12" s="69">
        <v>1</v>
      </c>
      <c r="AK12" s="69">
        <v>-2</v>
      </c>
      <c r="AL12" s="69">
        <v>-7</v>
      </c>
      <c r="AM12" s="69">
        <v>0</v>
      </c>
      <c r="AN12" s="69">
        <v>1</v>
      </c>
      <c r="AO12" s="69">
        <v>3</v>
      </c>
      <c r="AP12" s="69">
        <v>-1</v>
      </c>
      <c r="AQ12" s="69">
        <v>1</v>
      </c>
      <c r="AR12" s="69">
        <v>-50</v>
      </c>
      <c r="AS12" s="69">
        <v>-19</v>
      </c>
      <c r="AT12" s="69">
        <v>-4</v>
      </c>
      <c r="AU12" s="69">
        <v>5</v>
      </c>
      <c r="AV12" s="69">
        <v>2</v>
      </c>
      <c r="AW12" s="69">
        <v>5</v>
      </c>
      <c r="AX12" s="69">
        <v>9</v>
      </c>
      <c r="AY12" s="69">
        <v>12</v>
      </c>
      <c r="AZ12" s="69">
        <v>-24</v>
      </c>
      <c r="BA12" s="69">
        <v>-76</v>
      </c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s="4" customFormat="1" ht="15" customHeight="1">
      <c r="A13" s="65">
        <v>209</v>
      </c>
      <c r="B13" s="66"/>
      <c r="C13" s="67" t="s">
        <v>72</v>
      </c>
      <c r="D13" s="68"/>
      <c r="E13" s="69">
        <v>-4</v>
      </c>
      <c r="F13" s="69">
        <v>4</v>
      </c>
      <c r="G13" s="69">
        <v>-2</v>
      </c>
      <c r="H13" s="69">
        <v>-3</v>
      </c>
      <c r="I13" s="69">
        <v>0</v>
      </c>
      <c r="J13" s="69">
        <v>-1</v>
      </c>
      <c r="K13" s="69">
        <v>-4</v>
      </c>
      <c r="L13" s="69">
        <v>-5</v>
      </c>
      <c r="M13" s="69">
        <v>1</v>
      </c>
      <c r="N13" s="69">
        <v>1</v>
      </c>
      <c r="O13" s="69">
        <v>1</v>
      </c>
      <c r="P13" s="69">
        <v>0</v>
      </c>
      <c r="Q13" s="69">
        <v>0</v>
      </c>
      <c r="R13" s="69">
        <v>-12</v>
      </c>
      <c r="S13" s="69">
        <v>-1</v>
      </c>
      <c r="T13" s="69">
        <v>0</v>
      </c>
      <c r="U13" s="69">
        <v>1</v>
      </c>
      <c r="V13" s="69">
        <v>1</v>
      </c>
      <c r="W13" s="69">
        <v>-1</v>
      </c>
      <c r="X13" s="69">
        <v>4</v>
      </c>
      <c r="Y13" s="69">
        <v>-3</v>
      </c>
      <c r="Z13" s="69">
        <v>-1</v>
      </c>
      <c r="AA13" s="69">
        <v>-1</v>
      </c>
      <c r="AB13" s="69">
        <v>-1</v>
      </c>
      <c r="AC13" s="69">
        <v>1</v>
      </c>
      <c r="AD13" s="69">
        <v>-2</v>
      </c>
      <c r="AE13" s="69">
        <v>-17</v>
      </c>
      <c r="AF13" s="69">
        <v>10</v>
      </c>
      <c r="AG13" s="69">
        <v>1</v>
      </c>
      <c r="AH13" s="69">
        <v>-1</v>
      </c>
      <c r="AI13" s="69">
        <v>-8</v>
      </c>
      <c r="AJ13" s="69">
        <v>-4</v>
      </c>
      <c r="AK13" s="69">
        <v>-7</v>
      </c>
      <c r="AL13" s="69">
        <v>-15</v>
      </c>
      <c r="AM13" s="69">
        <v>5</v>
      </c>
      <c r="AN13" s="69">
        <v>1</v>
      </c>
      <c r="AO13" s="69">
        <v>-3</v>
      </c>
      <c r="AP13" s="69">
        <v>0</v>
      </c>
      <c r="AQ13" s="69">
        <v>-1</v>
      </c>
      <c r="AR13" s="69">
        <v>-70</v>
      </c>
      <c r="AS13" s="69">
        <v>-19</v>
      </c>
      <c r="AT13" s="69">
        <v>-6</v>
      </c>
      <c r="AU13" s="69">
        <v>-11</v>
      </c>
      <c r="AV13" s="69">
        <v>-23</v>
      </c>
      <c r="AW13" s="69">
        <v>3</v>
      </c>
      <c r="AX13" s="69">
        <v>4</v>
      </c>
      <c r="AY13" s="69">
        <v>48</v>
      </c>
      <c r="AZ13" s="69">
        <v>-4</v>
      </c>
      <c r="BA13" s="69">
        <v>-144</v>
      </c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4" customFormat="1" ht="15" customHeight="1">
      <c r="A14" s="65">
        <v>210</v>
      </c>
      <c r="B14" s="66"/>
      <c r="C14" s="67" t="s">
        <v>73</v>
      </c>
      <c r="D14" s="68"/>
      <c r="E14" s="69">
        <v>-3</v>
      </c>
      <c r="F14" s="69">
        <v>-1</v>
      </c>
      <c r="G14" s="69">
        <v>1</v>
      </c>
      <c r="H14" s="69">
        <v>0</v>
      </c>
      <c r="I14" s="69">
        <v>0</v>
      </c>
      <c r="J14" s="69">
        <v>2</v>
      </c>
      <c r="K14" s="69">
        <v>0</v>
      </c>
      <c r="L14" s="69">
        <v>3</v>
      </c>
      <c r="M14" s="69">
        <v>5</v>
      </c>
      <c r="N14" s="69">
        <v>1</v>
      </c>
      <c r="O14" s="69">
        <v>1</v>
      </c>
      <c r="P14" s="69">
        <v>-3</v>
      </c>
      <c r="Q14" s="69">
        <v>8</v>
      </c>
      <c r="R14" s="69">
        <v>9</v>
      </c>
      <c r="S14" s="69">
        <v>1</v>
      </c>
      <c r="T14" s="69">
        <v>0</v>
      </c>
      <c r="U14" s="69">
        <v>4</v>
      </c>
      <c r="V14" s="69">
        <v>0</v>
      </c>
      <c r="W14" s="69">
        <v>0</v>
      </c>
      <c r="X14" s="69">
        <v>1</v>
      </c>
      <c r="Y14" s="69">
        <v>0</v>
      </c>
      <c r="Z14" s="69">
        <v>0</v>
      </c>
      <c r="AA14" s="69">
        <v>-6</v>
      </c>
      <c r="AB14" s="69">
        <v>-2</v>
      </c>
      <c r="AC14" s="69">
        <v>2</v>
      </c>
      <c r="AD14" s="69">
        <v>6</v>
      </c>
      <c r="AE14" s="69">
        <v>5</v>
      </c>
      <c r="AF14" s="69">
        <v>-9</v>
      </c>
      <c r="AG14" s="69">
        <v>-1</v>
      </c>
      <c r="AH14" s="69">
        <v>1</v>
      </c>
      <c r="AI14" s="69">
        <v>1</v>
      </c>
      <c r="AJ14" s="69">
        <v>-3</v>
      </c>
      <c r="AK14" s="69">
        <v>-2</v>
      </c>
      <c r="AL14" s="69">
        <v>-2</v>
      </c>
      <c r="AM14" s="69">
        <v>0</v>
      </c>
      <c r="AN14" s="69">
        <v>0</v>
      </c>
      <c r="AO14" s="69">
        <v>2</v>
      </c>
      <c r="AP14" s="69">
        <v>-1</v>
      </c>
      <c r="AQ14" s="69">
        <v>1</v>
      </c>
      <c r="AR14" s="69">
        <v>-116</v>
      </c>
      <c r="AS14" s="69">
        <v>-7</v>
      </c>
      <c r="AT14" s="69">
        <v>-7</v>
      </c>
      <c r="AU14" s="69">
        <v>6</v>
      </c>
      <c r="AV14" s="69">
        <v>3</v>
      </c>
      <c r="AW14" s="69">
        <v>-1</v>
      </c>
      <c r="AX14" s="69">
        <v>2</v>
      </c>
      <c r="AY14" s="69">
        <v>4</v>
      </c>
      <c r="AZ14" s="69">
        <v>0</v>
      </c>
      <c r="BA14" s="69">
        <v>-95</v>
      </c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4" customFormat="1" ht="15" customHeight="1">
      <c r="A15" s="65">
        <v>211</v>
      </c>
      <c r="B15" s="66"/>
      <c r="C15" s="67" t="s">
        <v>74</v>
      </c>
      <c r="D15" s="68"/>
      <c r="E15" s="69">
        <v>-1</v>
      </c>
      <c r="F15" s="69">
        <v>-4</v>
      </c>
      <c r="G15" s="69">
        <v>1</v>
      </c>
      <c r="H15" s="69">
        <v>0</v>
      </c>
      <c r="I15" s="69">
        <v>1</v>
      </c>
      <c r="J15" s="69">
        <v>0</v>
      </c>
      <c r="K15" s="69">
        <v>-1</v>
      </c>
      <c r="L15" s="69">
        <v>-2</v>
      </c>
      <c r="M15" s="69">
        <v>4</v>
      </c>
      <c r="N15" s="69">
        <v>-5</v>
      </c>
      <c r="O15" s="69">
        <v>4</v>
      </c>
      <c r="P15" s="69">
        <v>6</v>
      </c>
      <c r="Q15" s="69">
        <v>22</v>
      </c>
      <c r="R15" s="69">
        <v>-8</v>
      </c>
      <c r="S15" s="69">
        <v>2</v>
      </c>
      <c r="T15" s="69">
        <v>1</v>
      </c>
      <c r="U15" s="69">
        <v>-1</v>
      </c>
      <c r="V15" s="69">
        <v>0</v>
      </c>
      <c r="W15" s="69">
        <v>0</v>
      </c>
      <c r="X15" s="69">
        <v>1</v>
      </c>
      <c r="Y15" s="69">
        <v>-3</v>
      </c>
      <c r="Z15" s="69">
        <v>-7</v>
      </c>
      <c r="AA15" s="69">
        <v>0</v>
      </c>
      <c r="AB15" s="69">
        <v>6</v>
      </c>
      <c r="AC15" s="69">
        <v>0</v>
      </c>
      <c r="AD15" s="69">
        <v>0</v>
      </c>
      <c r="AE15" s="69">
        <v>-19</v>
      </c>
      <c r="AF15" s="69">
        <v>-5</v>
      </c>
      <c r="AG15" s="69">
        <v>4</v>
      </c>
      <c r="AH15" s="69">
        <v>0</v>
      </c>
      <c r="AI15" s="69">
        <v>0</v>
      </c>
      <c r="AJ15" s="69">
        <v>3</v>
      </c>
      <c r="AK15" s="69">
        <v>-3</v>
      </c>
      <c r="AL15" s="69">
        <v>-5</v>
      </c>
      <c r="AM15" s="69">
        <v>9</v>
      </c>
      <c r="AN15" s="69">
        <v>0</v>
      </c>
      <c r="AO15" s="69">
        <v>-5</v>
      </c>
      <c r="AP15" s="69">
        <v>-5</v>
      </c>
      <c r="AQ15" s="69">
        <v>0</v>
      </c>
      <c r="AR15" s="69">
        <v>-94</v>
      </c>
      <c r="AS15" s="69">
        <v>-5</v>
      </c>
      <c r="AT15" s="69">
        <v>0</v>
      </c>
      <c r="AU15" s="69">
        <v>-1</v>
      </c>
      <c r="AV15" s="69">
        <v>-3</v>
      </c>
      <c r="AW15" s="69">
        <v>-4</v>
      </c>
      <c r="AX15" s="69">
        <v>2</v>
      </c>
      <c r="AY15" s="69">
        <v>8</v>
      </c>
      <c r="AZ15" s="69">
        <v>2</v>
      </c>
      <c r="BA15" s="69">
        <v>-105</v>
      </c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4" customFormat="1" ht="15" customHeight="1">
      <c r="A16" s="65">
        <v>212</v>
      </c>
      <c r="B16" s="66"/>
      <c r="C16" s="79" t="s">
        <v>143</v>
      </c>
      <c r="D16" s="68"/>
      <c r="E16" s="69">
        <v>-4</v>
      </c>
      <c r="F16" s="69">
        <v>0</v>
      </c>
      <c r="G16" s="69">
        <v>1</v>
      </c>
      <c r="H16" s="69">
        <v>-1</v>
      </c>
      <c r="I16" s="69">
        <v>0</v>
      </c>
      <c r="J16" s="69">
        <v>0</v>
      </c>
      <c r="K16" s="69">
        <v>0</v>
      </c>
      <c r="L16" s="69">
        <v>3</v>
      </c>
      <c r="M16" s="69">
        <v>1</v>
      </c>
      <c r="N16" s="69">
        <v>0</v>
      </c>
      <c r="O16" s="69">
        <v>5</v>
      </c>
      <c r="P16" s="69">
        <v>-2</v>
      </c>
      <c r="Q16" s="69">
        <v>-9</v>
      </c>
      <c r="R16" s="69">
        <v>-4</v>
      </c>
      <c r="S16" s="69">
        <v>1</v>
      </c>
      <c r="T16" s="69">
        <v>-1</v>
      </c>
      <c r="U16" s="69">
        <v>1</v>
      </c>
      <c r="V16" s="69">
        <v>1</v>
      </c>
      <c r="W16" s="69">
        <v>0</v>
      </c>
      <c r="X16" s="69">
        <v>1</v>
      </c>
      <c r="Y16" s="69">
        <v>-1</v>
      </c>
      <c r="Z16" s="69">
        <v>3</v>
      </c>
      <c r="AA16" s="69">
        <v>0</v>
      </c>
      <c r="AB16" s="69">
        <v>0</v>
      </c>
      <c r="AC16" s="69">
        <v>2</v>
      </c>
      <c r="AD16" s="69">
        <v>-2</v>
      </c>
      <c r="AE16" s="69">
        <v>0</v>
      </c>
      <c r="AF16" s="69">
        <v>-4</v>
      </c>
      <c r="AG16" s="69">
        <v>-4</v>
      </c>
      <c r="AH16" s="69">
        <v>0</v>
      </c>
      <c r="AI16" s="69">
        <v>1</v>
      </c>
      <c r="AJ16" s="69">
        <v>0</v>
      </c>
      <c r="AK16" s="69">
        <v>-1</v>
      </c>
      <c r="AL16" s="69">
        <v>2</v>
      </c>
      <c r="AM16" s="69">
        <v>8</v>
      </c>
      <c r="AN16" s="69">
        <v>-2</v>
      </c>
      <c r="AO16" s="69">
        <v>0</v>
      </c>
      <c r="AP16" s="69">
        <v>0</v>
      </c>
      <c r="AQ16" s="69">
        <v>0</v>
      </c>
      <c r="AR16" s="69">
        <v>-69</v>
      </c>
      <c r="AS16" s="69">
        <v>0</v>
      </c>
      <c r="AT16" s="69">
        <v>-16</v>
      </c>
      <c r="AU16" s="69">
        <v>-3</v>
      </c>
      <c r="AV16" s="69">
        <v>-10</v>
      </c>
      <c r="AW16" s="69">
        <v>-3</v>
      </c>
      <c r="AX16" s="69">
        <v>7</v>
      </c>
      <c r="AY16" s="69">
        <v>59</v>
      </c>
      <c r="AZ16" s="69">
        <v>0</v>
      </c>
      <c r="BA16" s="69">
        <v>-40</v>
      </c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4" customFormat="1" ht="15" customHeight="1">
      <c r="A17" s="65">
        <v>213</v>
      </c>
      <c r="B17" s="66"/>
      <c r="C17" s="79" t="s">
        <v>76</v>
      </c>
      <c r="D17" s="68"/>
      <c r="E17" s="69">
        <v>3</v>
      </c>
      <c r="F17" s="69">
        <v>2</v>
      </c>
      <c r="G17" s="69">
        <v>4</v>
      </c>
      <c r="H17" s="69">
        <v>0</v>
      </c>
      <c r="I17" s="69">
        <v>0</v>
      </c>
      <c r="J17" s="69">
        <v>0</v>
      </c>
      <c r="K17" s="69">
        <v>0</v>
      </c>
      <c r="L17" s="69">
        <v>2</v>
      </c>
      <c r="M17" s="69">
        <v>-4</v>
      </c>
      <c r="N17" s="69">
        <v>1</v>
      </c>
      <c r="O17" s="69">
        <v>-11</v>
      </c>
      <c r="P17" s="69">
        <v>-7</v>
      </c>
      <c r="Q17" s="69">
        <v>-46</v>
      </c>
      <c r="R17" s="69">
        <v>-25</v>
      </c>
      <c r="S17" s="69">
        <v>0</v>
      </c>
      <c r="T17" s="69">
        <v>0</v>
      </c>
      <c r="U17" s="69">
        <v>-3</v>
      </c>
      <c r="V17" s="69">
        <v>-4</v>
      </c>
      <c r="W17" s="69">
        <v>0</v>
      </c>
      <c r="X17" s="69">
        <v>-1</v>
      </c>
      <c r="Y17" s="69">
        <v>-1</v>
      </c>
      <c r="Z17" s="69">
        <v>3</v>
      </c>
      <c r="AA17" s="69">
        <v>5</v>
      </c>
      <c r="AB17" s="69">
        <v>-5</v>
      </c>
      <c r="AC17" s="69">
        <v>0</v>
      </c>
      <c r="AD17" s="69">
        <v>-6</v>
      </c>
      <c r="AE17" s="69">
        <v>-10</v>
      </c>
      <c r="AF17" s="69">
        <v>-6</v>
      </c>
      <c r="AG17" s="69">
        <v>-1</v>
      </c>
      <c r="AH17" s="69">
        <v>1</v>
      </c>
      <c r="AI17" s="69">
        <v>12</v>
      </c>
      <c r="AJ17" s="69">
        <v>3</v>
      </c>
      <c r="AK17" s="69">
        <v>-7</v>
      </c>
      <c r="AL17" s="69">
        <v>-9</v>
      </c>
      <c r="AM17" s="69">
        <v>-7</v>
      </c>
      <c r="AN17" s="69">
        <v>0</v>
      </c>
      <c r="AO17" s="69">
        <v>-1</v>
      </c>
      <c r="AP17" s="69">
        <v>-3</v>
      </c>
      <c r="AQ17" s="69">
        <v>-1</v>
      </c>
      <c r="AR17" s="69">
        <v>-116</v>
      </c>
      <c r="AS17" s="69">
        <v>10</v>
      </c>
      <c r="AT17" s="69">
        <v>-26</v>
      </c>
      <c r="AU17" s="69">
        <v>-26</v>
      </c>
      <c r="AV17" s="69">
        <v>0</v>
      </c>
      <c r="AW17" s="69">
        <v>-13</v>
      </c>
      <c r="AX17" s="69">
        <v>0</v>
      </c>
      <c r="AY17" s="69">
        <v>196</v>
      </c>
      <c r="AZ17" s="69">
        <v>-9</v>
      </c>
      <c r="BA17" s="69">
        <v>-106</v>
      </c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4" customFormat="1" ht="15" customHeight="1">
      <c r="A18" s="65">
        <v>214</v>
      </c>
      <c r="B18" s="66"/>
      <c r="C18" s="79" t="s">
        <v>0</v>
      </c>
      <c r="D18" s="68"/>
      <c r="E18" s="69">
        <v>0</v>
      </c>
      <c r="F18" s="69">
        <v>-8</v>
      </c>
      <c r="G18" s="69">
        <v>-1</v>
      </c>
      <c r="H18" s="69">
        <v>2</v>
      </c>
      <c r="I18" s="69">
        <v>0</v>
      </c>
      <c r="J18" s="69">
        <v>1</v>
      </c>
      <c r="K18" s="69">
        <v>0</v>
      </c>
      <c r="L18" s="69">
        <v>-1</v>
      </c>
      <c r="M18" s="69">
        <v>-4</v>
      </c>
      <c r="N18" s="69">
        <v>-1</v>
      </c>
      <c r="O18" s="69">
        <v>-7</v>
      </c>
      <c r="P18" s="69">
        <v>0</v>
      </c>
      <c r="Q18" s="69">
        <v>-19</v>
      </c>
      <c r="R18" s="69">
        <v>-11</v>
      </c>
      <c r="S18" s="69">
        <v>1</v>
      </c>
      <c r="T18" s="69">
        <v>-1</v>
      </c>
      <c r="U18" s="69">
        <v>-3</v>
      </c>
      <c r="V18" s="69">
        <v>0</v>
      </c>
      <c r="W18" s="69">
        <v>0</v>
      </c>
      <c r="X18" s="69">
        <v>0</v>
      </c>
      <c r="Y18" s="69">
        <v>1</v>
      </c>
      <c r="Z18" s="69">
        <v>3</v>
      </c>
      <c r="AA18" s="69">
        <v>-35</v>
      </c>
      <c r="AB18" s="69">
        <v>-1</v>
      </c>
      <c r="AC18" s="69">
        <v>0</v>
      </c>
      <c r="AD18" s="69">
        <v>-9</v>
      </c>
      <c r="AE18" s="69">
        <v>-1</v>
      </c>
      <c r="AF18" s="69">
        <v>3</v>
      </c>
      <c r="AG18" s="69">
        <v>-4</v>
      </c>
      <c r="AH18" s="69">
        <v>-1</v>
      </c>
      <c r="AI18" s="69">
        <v>-2</v>
      </c>
      <c r="AJ18" s="69">
        <v>0</v>
      </c>
      <c r="AK18" s="69">
        <v>2</v>
      </c>
      <c r="AL18" s="69">
        <v>-5</v>
      </c>
      <c r="AM18" s="69">
        <v>3</v>
      </c>
      <c r="AN18" s="69">
        <v>-1</v>
      </c>
      <c r="AO18" s="69">
        <v>-5</v>
      </c>
      <c r="AP18" s="69">
        <v>2</v>
      </c>
      <c r="AQ18" s="69">
        <v>0</v>
      </c>
      <c r="AR18" s="69">
        <v>-87</v>
      </c>
      <c r="AS18" s="69">
        <v>-8</v>
      </c>
      <c r="AT18" s="69">
        <v>-14</v>
      </c>
      <c r="AU18" s="69">
        <v>-7</v>
      </c>
      <c r="AV18" s="69">
        <v>-2</v>
      </c>
      <c r="AW18" s="69">
        <v>0</v>
      </c>
      <c r="AX18" s="69">
        <v>-6</v>
      </c>
      <c r="AY18" s="69">
        <v>-15</v>
      </c>
      <c r="AZ18" s="69">
        <v>-39</v>
      </c>
      <c r="BA18" s="69">
        <v>-280</v>
      </c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4" customFormat="1" ht="22.5" customHeight="1">
      <c r="A19" s="65" t="s">
        <v>85</v>
      </c>
      <c r="B19" s="66"/>
      <c r="C19" s="66"/>
      <c r="D19" s="70"/>
      <c r="E19" s="69">
        <v>-2</v>
      </c>
      <c r="F19" s="69">
        <v>0</v>
      </c>
      <c r="G19" s="69">
        <v>-1</v>
      </c>
      <c r="H19" s="69">
        <v>-4</v>
      </c>
      <c r="I19" s="69">
        <v>2</v>
      </c>
      <c r="J19" s="69">
        <v>1</v>
      </c>
      <c r="K19" s="69">
        <v>-2</v>
      </c>
      <c r="L19" s="69">
        <v>-7</v>
      </c>
      <c r="M19" s="69">
        <v>-3</v>
      </c>
      <c r="N19" s="69">
        <v>-5</v>
      </c>
      <c r="O19" s="69">
        <v>-19</v>
      </c>
      <c r="P19" s="69">
        <v>-16</v>
      </c>
      <c r="Q19" s="69">
        <v>-99</v>
      </c>
      <c r="R19" s="69">
        <v>-36</v>
      </c>
      <c r="S19" s="69">
        <v>2</v>
      </c>
      <c r="T19" s="69">
        <v>5</v>
      </c>
      <c r="U19" s="69">
        <v>-5</v>
      </c>
      <c r="V19" s="69">
        <v>-2</v>
      </c>
      <c r="W19" s="69">
        <v>7</v>
      </c>
      <c r="X19" s="69">
        <v>-3</v>
      </c>
      <c r="Y19" s="69">
        <v>1</v>
      </c>
      <c r="Z19" s="69">
        <v>1</v>
      </c>
      <c r="AA19" s="69">
        <v>-36</v>
      </c>
      <c r="AB19" s="69">
        <v>8</v>
      </c>
      <c r="AC19" s="69">
        <v>4</v>
      </c>
      <c r="AD19" s="69">
        <v>-7</v>
      </c>
      <c r="AE19" s="69">
        <v>-31</v>
      </c>
      <c r="AF19" s="69">
        <v>-15</v>
      </c>
      <c r="AG19" s="69">
        <v>-1</v>
      </c>
      <c r="AH19" s="69">
        <v>-5</v>
      </c>
      <c r="AI19" s="69">
        <v>-5</v>
      </c>
      <c r="AJ19" s="69">
        <v>3</v>
      </c>
      <c r="AK19" s="69">
        <v>-1</v>
      </c>
      <c r="AL19" s="69">
        <v>-4</v>
      </c>
      <c r="AM19" s="69">
        <v>5</v>
      </c>
      <c r="AN19" s="69">
        <v>2</v>
      </c>
      <c r="AO19" s="69">
        <v>4</v>
      </c>
      <c r="AP19" s="69">
        <v>3</v>
      </c>
      <c r="AQ19" s="69">
        <v>1</v>
      </c>
      <c r="AR19" s="69">
        <v>-179</v>
      </c>
      <c r="AS19" s="69">
        <v>-27</v>
      </c>
      <c r="AT19" s="69">
        <v>5</v>
      </c>
      <c r="AU19" s="69">
        <v>-13</v>
      </c>
      <c r="AV19" s="69">
        <v>-8</v>
      </c>
      <c r="AW19" s="69">
        <v>5</v>
      </c>
      <c r="AX19" s="69">
        <v>9</v>
      </c>
      <c r="AY19" s="69">
        <v>36</v>
      </c>
      <c r="AZ19" s="69">
        <v>-21</v>
      </c>
      <c r="BA19" s="69">
        <v>-453</v>
      </c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4" customFormat="1" ht="22.5" customHeight="1">
      <c r="A20" s="71">
        <v>307</v>
      </c>
      <c r="B20" s="72"/>
      <c r="C20" s="73" t="s">
        <v>1</v>
      </c>
      <c r="D20" s="74"/>
      <c r="E20" s="69">
        <v>0</v>
      </c>
      <c r="F20" s="69">
        <v>1</v>
      </c>
      <c r="G20" s="69">
        <v>-1</v>
      </c>
      <c r="H20" s="69">
        <v>-4</v>
      </c>
      <c r="I20" s="69">
        <v>2</v>
      </c>
      <c r="J20" s="69">
        <v>0</v>
      </c>
      <c r="K20" s="69">
        <v>-1</v>
      </c>
      <c r="L20" s="69">
        <v>-8</v>
      </c>
      <c r="M20" s="69">
        <v>-3</v>
      </c>
      <c r="N20" s="69">
        <v>-1</v>
      </c>
      <c r="O20" s="69">
        <v>-11</v>
      </c>
      <c r="P20" s="69">
        <v>-14</v>
      </c>
      <c r="Q20" s="69">
        <v>-69</v>
      </c>
      <c r="R20" s="69">
        <v>-24</v>
      </c>
      <c r="S20" s="69">
        <v>0</v>
      </c>
      <c r="T20" s="69">
        <v>1</v>
      </c>
      <c r="U20" s="69">
        <v>-5</v>
      </c>
      <c r="V20" s="69">
        <v>-1</v>
      </c>
      <c r="W20" s="69">
        <v>3</v>
      </c>
      <c r="X20" s="69">
        <v>-3</v>
      </c>
      <c r="Y20" s="69">
        <v>2</v>
      </c>
      <c r="Z20" s="69">
        <v>-1</v>
      </c>
      <c r="AA20" s="69">
        <v>-13</v>
      </c>
      <c r="AB20" s="69">
        <v>5</v>
      </c>
      <c r="AC20" s="69">
        <v>4</v>
      </c>
      <c r="AD20" s="69">
        <v>0</v>
      </c>
      <c r="AE20" s="69">
        <v>-10</v>
      </c>
      <c r="AF20" s="69">
        <v>-16</v>
      </c>
      <c r="AG20" s="69">
        <v>-1</v>
      </c>
      <c r="AH20" s="69">
        <v>-4</v>
      </c>
      <c r="AI20" s="69">
        <v>-1</v>
      </c>
      <c r="AJ20" s="69">
        <v>-1</v>
      </c>
      <c r="AK20" s="69">
        <v>0</v>
      </c>
      <c r="AL20" s="69">
        <v>0</v>
      </c>
      <c r="AM20" s="69">
        <v>10</v>
      </c>
      <c r="AN20" s="69">
        <v>-1</v>
      </c>
      <c r="AO20" s="69">
        <v>5</v>
      </c>
      <c r="AP20" s="69">
        <v>8</v>
      </c>
      <c r="AQ20" s="69">
        <v>1</v>
      </c>
      <c r="AR20" s="69">
        <v>-106</v>
      </c>
      <c r="AS20" s="69">
        <v>-24</v>
      </c>
      <c r="AT20" s="69">
        <v>-15</v>
      </c>
      <c r="AU20" s="69">
        <v>-9</v>
      </c>
      <c r="AV20" s="69">
        <v>4</v>
      </c>
      <c r="AW20" s="69">
        <v>-2</v>
      </c>
      <c r="AX20" s="69">
        <v>2</v>
      </c>
      <c r="AY20" s="69">
        <v>3</v>
      </c>
      <c r="AZ20" s="69">
        <v>-12</v>
      </c>
      <c r="BA20" s="69">
        <v>-310</v>
      </c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4" customFormat="1" ht="15" customHeight="1">
      <c r="A21" s="71">
        <v>308</v>
      </c>
      <c r="B21" s="72"/>
      <c r="C21" s="73" t="s">
        <v>2</v>
      </c>
      <c r="D21" s="74"/>
      <c r="E21" s="69">
        <v>-2</v>
      </c>
      <c r="F21" s="69">
        <v>-1</v>
      </c>
      <c r="G21" s="69">
        <v>0</v>
      </c>
      <c r="H21" s="69">
        <v>0</v>
      </c>
      <c r="I21" s="69">
        <v>0</v>
      </c>
      <c r="J21" s="69">
        <v>1</v>
      </c>
      <c r="K21" s="69">
        <v>-1</v>
      </c>
      <c r="L21" s="69">
        <v>1</v>
      </c>
      <c r="M21" s="69">
        <v>0</v>
      </c>
      <c r="N21" s="69">
        <v>-4</v>
      </c>
      <c r="O21" s="69">
        <v>-8</v>
      </c>
      <c r="P21" s="69">
        <v>-2</v>
      </c>
      <c r="Q21" s="69">
        <v>-30</v>
      </c>
      <c r="R21" s="69">
        <v>-12</v>
      </c>
      <c r="S21" s="69">
        <v>2</v>
      </c>
      <c r="T21" s="69">
        <v>4</v>
      </c>
      <c r="U21" s="69">
        <v>0</v>
      </c>
      <c r="V21" s="69">
        <v>-1</v>
      </c>
      <c r="W21" s="69">
        <v>4</v>
      </c>
      <c r="X21" s="69">
        <v>0</v>
      </c>
      <c r="Y21" s="69">
        <v>-1</v>
      </c>
      <c r="Z21" s="69">
        <v>2</v>
      </c>
      <c r="AA21" s="69">
        <v>-23</v>
      </c>
      <c r="AB21" s="69">
        <v>3</v>
      </c>
      <c r="AC21" s="69">
        <v>0</v>
      </c>
      <c r="AD21" s="69">
        <v>-7</v>
      </c>
      <c r="AE21" s="69">
        <v>-21</v>
      </c>
      <c r="AF21" s="69">
        <v>1</v>
      </c>
      <c r="AG21" s="69">
        <v>0</v>
      </c>
      <c r="AH21" s="69">
        <v>-1</v>
      </c>
      <c r="AI21" s="69">
        <v>-4</v>
      </c>
      <c r="AJ21" s="69">
        <v>4</v>
      </c>
      <c r="AK21" s="69">
        <v>-1</v>
      </c>
      <c r="AL21" s="69">
        <v>-4</v>
      </c>
      <c r="AM21" s="69">
        <v>-5</v>
      </c>
      <c r="AN21" s="69">
        <v>3</v>
      </c>
      <c r="AO21" s="69">
        <v>-1</v>
      </c>
      <c r="AP21" s="69">
        <v>-5</v>
      </c>
      <c r="AQ21" s="69">
        <v>0</v>
      </c>
      <c r="AR21" s="69">
        <v>-73</v>
      </c>
      <c r="AS21" s="69">
        <v>-3</v>
      </c>
      <c r="AT21" s="69">
        <v>20</v>
      </c>
      <c r="AU21" s="69">
        <v>-4</v>
      </c>
      <c r="AV21" s="69">
        <v>-12</v>
      </c>
      <c r="AW21" s="69">
        <v>7</v>
      </c>
      <c r="AX21" s="69">
        <v>7</v>
      </c>
      <c r="AY21" s="69">
        <v>33</v>
      </c>
      <c r="AZ21" s="69">
        <v>-9</v>
      </c>
      <c r="BA21" s="69">
        <v>-143</v>
      </c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4" customFormat="1" ht="22.5" customHeight="1">
      <c r="A22" s="75" t="s">
        <v>86</v>
      </c>
      <c r="B22" s="76"/>
      <c r="C22" s="76"/>
      <c r="D22" s="77"/>
      <c r="E22" s="69">
        <v>0</v>
      </c>
      <c r="F22" s="69">
        <v>-4</v>
      </c>
      <c r="G22" s="69">
        <v>0</v>
      </c>
      <c r="H22" s="69">
        <v>0</v>
      </c>
      <c r="I22" s="69">
        <v>0</v>
      </c>
      <c r="J22" s="69">
        <v>0</v>
      </c>
      <c r="K22" s="69">
        <v>-1</v>
      </c>
      <c r="L22" s="69">
        <v>-2</v>
      </c>
      <c r="M22" s="69">
        <v>4</v>
      </c>
      <c r="N22" s="69">
        <v>0</v>
      </c>
      <c r="O22" s="69">
        <v>5</v>
      </c>
      <c r="P22" s="69">
        <v>-11</v>
      </c>
      <c r="Q22" s="69">
        <v>-21</v>
      </c>
      <c r="R22" s="69">
        <v>-16</v>
      </c>
      <c r="S22" s="69">
        <v>-1</v>
      </c>
      <c r="T22" s="69">
        <v>-1</v>
      </c>
      <c r="U22" s="69">
        <v>0</v>
      </c>
      <c r="V22" s="69">
        <v>2</v>
      </c>
      <c r="W22" s="69">
        <v>-2</v>
      </c>
      <c r="X22" s="69">
        <v>5</v>
      </c>
      <c r="Y22" s="69">
        <v>-2</v>
      </c>
      <c r="Z22" s="69">
        <v>0</v>
      </c>
      <c r="AA22" s="69">
        <v>-6</v>
      </c>
      <c r="AB22" s="69">
        <v>-1</v>
      </c>
      <c r="AC22" s="69">
        <v>6</v>
      </c>
      <c r="AD22" s="69">
        <v>-4</v>
      </c>
      <c r="AE22" s="69">
        <v>-2</v>
      </c>
      <c r="AF22" s="69">
        <v>-2</v>
      </c>
      <c r="AG22" s="69">
        <v>0</v>
      </c>
      <c r="AH22" s="69">
        <v>1</v>
      </c>
      <c r="AI22" s="69">
        <v>6</v>
      </c>
      <c r="AJ22" s="69">
        <v>0</v>
      </c>
      <c r="AK22" s="69">
        <v>4</v>
      </c>
      <c r="AL22" s="69">
        <v>-5</v>
      </c>
      <c r="AM22" s="69">
        <v>0</v>
      </c>
      <c r="AN22" s="69">
        <v>0</v>
      </c>
      <c r="AO22" s="69">
        <v>-8</v>
      </c>
      <c r="AP22" s="69">
        <v>-2</v>
      </c>
      <c r="AQ22" s="69">
        <v>0</v>
      </c>
      <c r="AR22" s="69">
        <v>-72</v>
      </c>
      <c r="AS22" s="69">
        <v>14</v>
      </c>
      <c r="AT22" s="69">
        <v>-1</v>
      </c>
      <c r="AU22" s="69">
        <v>0</v>
      </c>
      <c r="AV22" s="69">
        <v>-8</v>
      </c>
      <c r="AW22" s="69">
        <v>-5</v>
      </c>
      <c r="AX22" s="69">
        <v>3</v>
      </c>
      <c r="AY22" s="69">
        <v>1</v>
      </c>
      <c r="AZ22" s="69">
        <v>-4</v>
      </c>
      <c r="BA22" s="69">
        <v>-130</v>
      </c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s="4" customFormat="1" ht="22.5" customHeight="1">
      <c r="A23" s="71">
        <v>321</v>
      </c>
      <c r="B23" s="72"/>
      <c r="C23" s="73" t="s">
        <v>3</v>
      </c>
      <c r="D23" s="74"/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1</v>
      </c>
      <c r="K23" s="69">
        <v>0</v>
      </c>
      <c r="L23" s="69">
        <v>-1</v>
      </c>
      <c r="M23" s="69">
        <v>0</v>
      </c>
      <c r="N23" s="69">
        <v>0</v>
      </c>
      <c r="O23" s="69">
        <v>6</v>
      </c>
      <c r="P23" s="69">
        <v>-2</v>
      </c>
      <c r="Q23" s="69">
        <v>-2</v>
      </c>
      <c r="R23" s="69">
        <v>-4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-1</v>
      </c>
      <c r="Y23" s="69">
        <v>0</v>
      </c>
      <c r="Z23" s="69">
        <v>0</v>
      </c>
      <c r="AA23" s="69">
        <v>0</v>
      </c>
      <c r="AB23" s="69">
        <v>0</v>
      </c>
      <c r="AC23" s="69">
        <v>3</v>
      </c>
      <c r="AD23" s="69">
        <v>-1</v>
      </c>
      <c r="AE23" s="69">
        <v>-1</v>
      </c>
      <c r="AF23" s="69">
        <v>-1</v>
      </c>
      <c r="AG23" s="69">
        <v>0</v>
      </c>
      <c r="AH23" s="69">
        <v>0</v>
      </c>
      <c r="AI23" s="69">
        <v>0</v>
      </c>
      <c r="AJ23" s="69">
        <v>0</v>
      </c>
      <c r="AK23" s="69">
        <v>1</v>
      </c>
      <c r="AL23" s="69">
        <v>-5</v>
      </c>
      <c r="AM23" s="69">
        <v>-1</v>
      </c>
      <c r="AN23" s="69">
        <v>0</v>
      </c>
      <c r="AO23" s="69">
        <v>0</v>
      </c>
      <c r="AP23" s="69">
        <v>0</v>
      </c>
      <c r="AQ23" s="69">
        <v>0</v>
      </c>
      <c r="AR23" s="69">
        <v>-24</v>
      </c>
      <c r="AS23" s="69">
        <v>-7</v>
      </c>
      <c r="AT23" s="69">
        <v>-5</v>
      </c>
      <c r="AU23" s="69">
        <v>-1</v>
      </c>
      <c r="AV23" s="69">
        <v>-2</v>
      </c>
      <c r="AW23" s="69">
        <v>-2</v>
      </c>
      <c r="AX23" s="69">
        <v>-5</v>
      </c>
      <c r="AY23" s="69">
        <v>1</v>
      </c>
      <c r="AZ23" s="69">
        <v>0</v>
      </c>
      <c r="BA23" s="69">
        <v>-53</v>
      </c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4" customFormat="1" ht="15" customHeight="1">
      <c r="A24" s="71">
        <v>322</v>
      </c>
      <c r="B24" s="72"/>
      <c r="C24" s="73" t="s">
        <v>4</v>
      </c>
      <c r="D24" s="74"/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-1</v>
      </c>
      <c r="N24" s="69">
        <v>0</v>
      </c>
      <c r="O24" s="69">
        <v>-3</v>
      </c>
      <c r="P24" s="69">
        <v>-7</v>
      </c>
      <c r="Q24" s="69">
        <v>-18</v>
      </c>
      <c r="R24" s="69">
        <v>-6</v>
      </c>
      <c r="S24" s="69">
        <v>-1</v>
      </c>
      <c r="T24" s="69">
        <v>0</v>
      </c>
      <c r="U24" s="69">
        <v>0</v>
      </c>
      <c r="V24" s="69">
        <v>2</v>
      </c>
      <c r="W24" s="69">
        <v>-1</v>
      </c>
      <c r="X24" s="69">
        <v>6</v>
      </c>
      <c r="Y24" s="69">
        <v>-1</v>
      </c>
      <c r="Z24" s="69">
        <v>-1</v>
      </c>
      <c r="AA24" s="69">
        <v>-4</v>
      </c>
      <c r="AB24" s="69">
        <v>-1</v>
      </c>
      <c r="AC24" s="69">
        <v>0</v>
      </c>
      <c r="AD24" s="69">
        <v>0</v>
      </c>
      <c r="AE24" s="69">
        <v>-3</v>
      </c>
      <c r="AF24" s="69">
        <v>-1</v>
      </c>
      <c r="AG24" s="69">
        <v>4</v>
      </c>
      <c r="AH24" s="69">
        <v>0</v>
      </c>
      <c r="AI24" s="69">
        <v>6</v>
      </c>
      <c r="AJ24" s="69">
        <v>0</v>
      </c>
      <c r="AK24" s="69">
        <v>0</v>
      </c>
      <c r="AL24" s="69">
        <v>-1</v>
      </c>
      <c r="AM24" s="69">
        <v>0</v>
      </c>
      <c r="AN24" s="69">
        <v>0</v>
      </c>
      <c r="AO24" s="69">
        <v>-8</v>
      </c>
      <c r="AP24" s="69">
        <v>-2</v>
      </c>
      <c r="AQ24" s="69">
        <v>-1</v>
      </c>
      <c r="AR24" s="69">
        <v>-35</v>
      </c>
      <c r="AS24" s="69">
        <v>12</v>
      </c>
      <c r="AT24" s="69">
        <v>6</v>
      </c>
      <c r="AU24" s="69">
        <v>-2</v>
      </c>
      <c r="AV24" s="69">
        <v>-4</v>
      </c>
      <c r="AW24" s="69">
        <v>1</v>
      </c>
      <c r="AX24" s="69">
        <v>7</v>
      </c>
      <c r="AY24" s="69">
        <v>3</v>
      </c>
      <c r="AZ24" s="69">
        <v>0</v>
      </c>
      <c r="BA24" s="69">
        <v>-54</v>
      </c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4" customFormat="1" ht="15" customHeight="1">
      <c r="A25" s="71">
        <v>323</v>
      </c>
      <c r="B25" s="72"/>
      <c r="C25" s="73" t="s">
        <v>5</v>
      </c>
      <c r="D25" s="74"/>
      <c r="E25" s="69">
        <v>0</v>
      </c>
      <c r="F25" s="69">
        <v>-4</v>
      </c>
      <c r="G25" s="69">
        <v>0</v>
      </c>
      <c r="H25" s="69">
        <v>0</v>
      </c>
      <c r="I25" s="69">
        <v>0</v>
      </c>
      <c r="J25" s="69">
        <v>-1</v>
      </c>
      <c r="K25" s="69">
        <v>-1</v>
      </c>
      <c r="L25" s="69">
        <v>-1</v>
      </c>
      <c r="M25" s="69">
        <v>5</v>
      </c>
      <c r="N25" s="69">
        <v>0</v>
      </c>
      <c r="O25" s="69">
        <v>2</v>
      </c>
      <c r="P25" s="69">
        <v>-2</v>
      </c>
      <c r="Q25" s="69">
        <v>-1</v>
      </c>
      <c r="R25" s="69">
        <v>-6</v>
      </c>
      <c r="S25" s="69">
        <v>0</v>
      </c>
      <c r="T25" s="69">
        <v>-1</v>
      </c>
      <c r="U25" s="69">
        <v>0</v>
      </c>
      <c r="V25" s="69">
        <v>0</v>
      </c>
      <c r="W25" s="69">
        <v>-1</v>
      </c>
      <c r="X25" s="69">
        <v>0</v>
      </c>
      <c r="Y25" s="69">
        <v>-1</v>
      </c>
      <c r="Z25" s="69">
        <v>1</v>
      </c>
      <c r="AA25" s="69">
        <v>-2</v>
      </c>
      <c r="AB25" s="69">
        <v>0</v>
      </c>
      <c r="AC25" s="69">
        <v>3</v>
      </c>
      <c r="AD25" s="69">
        <v>-3</v>
      </c>
      <c r="AE25" s="69">
        <v>2</v>
      </c>
      <c r="AF25" s="69">
        <v>0</v>
      </c>
      <c r="AG25" s="69">
        <v>-4</v>
      </c>
      <c r="AH25" s="69">
        <v>1</v>
      </c>
      <c r="AI25" s="69">
        <v>0</v>
      </c>
      <c r="AJ25" s="69">
        <v>0</v>
      </c>
      <c r="AK25" s="69">
        <v>3</v>
      </c>
      <c r="AL25" s="69">
        <v>1</v>
      </c>
      <c r="AM25" s="69">
        <v>1</v>
      </c>
      <c r="AN25" s="69">
        <v>0</v>
      </c>
      <c r="AO25" s="69">
        <v>0</v>
      </c>
      <c r="AP25" s="69">
        <v>0</v>
      </c>
      <c r="AQ25" s="69">
        <v>1</v>
      </c>
      <c r="AR25" s="69">
        <v>-13</v>
      </c>
      <c r="AS25" s="69">
        <v>9</v>
      </c>
      <c r="AT25" s="69">
        <v>-2</v>
      </c>
      <c r="AU25" s="69">
        <v>3</v>
      </c>
      <c r="AV25" s="69">
        <v>-2</v>
      </c>
      <c r="AW25" s="69">
        <v>-4</v>
      </c>
      <c r="AX25" s="69">
        <v>1</v>
      </c>
      <c r="AY25" s="69">
        <v>-3</v>
      </c>
      <c r="AZ25" s="69">
        <v>-4</v>
      </c>
      <c r="BA25" s="69">
        <v>-23</v>
      </c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4" customFormat="1" ht="22.5" customHeight="1">
      <c r="A26" s="75" t="s">
        <v>87</v>
      </c>
      <c r="B26" s="76"/>
      <c r="C26" s="76"/>
      <c r="D26" s="77"/>
      <c r="E26" s="69">
        <v>1</v>
      </c>
      <c r="F26" s="69">
        <v>2</v>
      </c>
      <c r="G26" s="69">
        <v>0</v>
      </c>
      <c r="H26" s="69">
        <v>0</v>
      </c>
      <c r="I26" s="69">
        <v>0</v>
      </c>
      <c r="J26" s="69">
        <v>-1</v>
      </c>
      <c r="K26" s="69">
        <v>-1</v>
      </c>
      <c r="L26" s="69">
        <v>-1</v>
      </c>
      <c r="M26" s="69">
        <v>0</v>
      </c>
      <c r="N26" s="69">
        <v>0</v>
      </c>
      <c r="O26" s="69">
        <v>-3</v>
      </c>
      <c r="P26" s="69">
        <v>3</v>
      </c>
      <c r="Q26" s="69">
        <v>0</v>
      </c>
      <c r="R26" s="69">
        <v>-1</v>
      </c>
      <c r="S26" s="69">
        <v>0</v>
      </c>
      <c r="T26" s="69">
        <v>0</v>
      </c>
      <c r="U26" s="69">
        <v>-1</v>
      </c>
      <c r="V26" s="69">
        <v>0</v>
      </c>
      <c r="W26" s="69">
        <v>0</v>
      </c>
      <c r="X26" s="69">
        <v>-1</v>
      </c>
      <c r="Y26" s="69">
        <v>2</v>
      </c>
      <c r="Z26" s="69">
        <v>1</v>
      </c>
      <c r="AA26" s="69">
        <v>-2</v>
      </c>
      <c r="AB26" s="69">
        <v>7</v>
      </c>
      <c r="AC26" s="69">
        <v>2</v>
      </c>
      <c r="AD26" s="69">
        <v>-1</v>
      </c>
      <c r="AE26" s="69">
        <v>4</v>
      </c>
      <c r="AF26" s="69">
        <v>-1</v>
      </c>
      <c r="AG26" s="69">
        <v>0</v>
      </c>
      <c r="AH26" s="69">
        <v>0</v>
      </c>
      <c r="AI26" s="69">
        <v>0</v>
      </c>
      <c r="AJ26" s="69">
        <v>1</v>
      </c>
      <c r="AK26" s="69">
        <v>-3</v>
      </c>
      <c r="AL26" s="69">
        <v>-9</v>
      </c>
      <c r="AM26" s="69">
        <v>0</v>
      </c>
      <c r="AN26" s="69">
        <v>-3</v>
      </c>
      <c r="AO26" s="69">
        <v>0</v>
      </c>
      <c r="AP26" s="69">
        <v>1</v>
      </c>
      <c r="AQ26" s="69">
        <v>0</v>
      </c>
      <c r="AR26" s="69">
        <v>-49</v>
      </c>
      <c r="AS26" s="69">
        <v>-2</v>
      </c>
      <c r="AT26" s="69">
        <v>12</v>
      </c>
      <c r="AU26" s="69">
        <v>5</v>
      </c>
      <c r="AV26" s="69">
        <v>-2</v>
      </c>
      <c r="AW26" s="69">
        <v>15</v>
      </c>
      <c r="AX26" s="69">
        <v>-7</v>
      </c>
      <c r="AY26" s="69">
        <v>-10</v>
      </c>
      <c r="AZ26" s="69">
        <v>5</v>
      </c>
      <c r="BA26" s="69">
        <v>-37</v>
      </c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4" customFormat="1" ht="22.5" customHeight="1">
      <c r="A27" s="71">
        <v>383</v>
      </c>
      <c r="B27" s="72"/>
      <c r="C27" s="73" t="s">
        <v>6</v>
      </c>
      <c r="D27" s="74"/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-4</v>
      </c>
      <c r="P27" s="69">
        <v>-1</v>
      </c>
      <c r="Q27" s="69">
        <v>5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-1</v>
      </c>
      <c r="Y27" s="69">
        <v>0</v>
      </c>
      <c r="Z27" s="69">
        <v>0</v>
      </c>
      <c r="AA27" s="69">
        <v>4</v>
      </c>
      <c r="AB27" s="69">
        <v>0</v>
      </c>
      <c r="AC27" s="69">
        <v>1</v>
      </c>
      <c r="AD27" s="69">
        <v>0</v>
      </c>
      <c r="AE27" s="69">
        <v>5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-2</v>
      </c>
      <c r="AM27" s="69">
        <v>0</v>
      </c>
      <c r="AN27" s="69">
        <v>-1</v>
      </c>
      <c r="AO27" s="69">
        <v>0</v>
      </c>
      <c r="AP27" s="69">
        <v>0</v>
      </c>
      <c r="AQ27" s="69">
        <v>0</v>
      </c>
      <c r="AR27" s="69">
        <v>-11</v>
      </c>
      <c r="AS27" s="69">
        <v>1</v>
      </c>
      <c r="AT27" s="69">
        <v>0</v>
      </c>
      <c r="AU27" s="69">
        <v>0</v>
      </c>
      <c r="AV27" s="69">
        <v>-2</v>
      </c>
      <c r="AW27" s="69">
        <v>2</v>
      </c>
      <c r="AX27" s="69">
        <v>-5</v>
      </c>
      <c r="AY27" s="69">
        <v>0</v>
      </c>
      <c r="AZ27" s="69">
        <v>0</v>
      </c>
      <c r="BA27" s="69">
        <v>-9</v>
      </c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4" customFormat="1" ht="15" customHeight="1">
      <c r="A28" s="71">
        <v>391</v>
      </c>
      <c r="B28" s="72"/>
      <c r="C28" s="73" t="s">
        <v>7</v>
      </c>
      <c r="D28" s="74"/>
      <c r="E28" s="69">
        <v>1</v>
      </c>
      <c r="F28" s="69">
        <v>2</v>
      </c>
      <c r="G28" s="69">
        <v>0</v>
      </c>
      <c r="H28" s="69">
        <v>0</v>
      </c>
      <c r="I28" s="69">
        <v>0</v>
      </c>
      <c r="J28" s="69">
        <v>-1</v>
      </c>
      <c r="K28" s="69">
        <v>-1</v>
      </c>
      <c r="L28" s="69">
        <v>-1</v>
      </c>
      <c r="M28" s="69">
        <v>0</v>
      </c>
      <c r="N28" s="69">
        <v>0</v>
      </c>
      <c r="O28" s="69">
        <v>1</v>
      </c>
      <c r="P28" s="69">
        <v>4</v>
      </c>
      <c r="Q28" s="69">
        <v>-5</v>
      </c>
      <c r="R28" s="69">
        <v>-1</v>
      </c>
      <c r="S28" s="69">
        <v>0</v>
      </c>
      <c r="T28" s="69">
        <v>0</v>
      </c>
      <c r="U28" s="69">
        <v>-1</v>
      </c>
      <c r="V28" s="69">
        <v>0</v>
      </c>
      <c r="W28" s="69">
        <v>0</v>
      </c>
      <c r="X28" s="69">
        <v>0</v>
      </c>
      <c r="Y28" s="69">
        <v>2</v>
      </c>
      <c r="Z28" s="69">
        <v>1</v>
      </c>
      <c r="AA28" s="69">
        <v>-6</v>
      </c>
      <c r="AB28" s="69">
        <v>7</v>
      </c>
      <c r="AC28" s="69">
        <v>1</v>
      </c>
      <c r="AD28" s="69">
        <v>-1</v>
      </c>
      <c r="AE28" s="69">
        <v>-1</v>
      </c>
      <c r="AF28" s="69">
        <v>-1</v>
      </c>
      <c r="AG28" s="69">
        <v>0</v>
      </c>
      <c r="AH28" s="69">
        <v>0</v>
      </c>
      <c r="AI28" s="69">
        <v>0</v>
      </c>
      <c r="AJ28" s="69">
        <v>1</v>
      </c>
      <c r="AK28" s="69">
        <v>-3</v>
      </c>
      <c r="AL28" s="69">
        <v>-7</v>
      </c>
      <c r="AM28" s="69">
        <v>0</v>
      </c>
      <c r="AN28" s="69">
        <v>-2</v>
      </c>
      <c r="AO28" s="69">
        <v>0</v>
      </c>
      <c r="AP28" s="69">
        <v>1</v>
      </c>
      <c r="AQ28" s="69">
        <v>0</v>
      </c>
      <c r="AR28" s="69">
        <v>-38</v>
      </c>
      <c r="AS28" s="69">
        <v>-3</v>
      </c>
      <c r="AT28" s="69">
        <v>12</v>
      </c>
      <c r="AU28" s="69">
        <v>5</v>
      </c>
      <c r="AV28" s="69">
        <v>0</v>
      </c>
      <c r="AW28" s="69">
        <v>13</v>
      </c>
      <c r="AX28" s="69">
        <v>-2</v>
      </c>
      <c r="AY28" s="69">
        <v>-10</v>
      </c>
      <c r="AZ28" s="69">
        <v>5</v>
      </c>
      <c r="BA28" s="69">
        <v>-28</v>
      </c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4" customFormat="1" ht="22.5" customHeight="1">
      <c r="A29" s="75" t="s">
        <v>88</v>
      </c>
      <c r="B29" s="76"/>
      <c r="C29" s="76"/>
      <c r="D29" s="77"/>
      <c r="E29" s="69">
        <v>-1</v>
      </c>
      <c r="F29" s="69">
        <v>0</v>
      </c>
      <c r="G29" s="69">
        <v>0</v>
      </c>
      <c r="H29" s="69">
        <v>-1</v>
      </c>
      <c r="I29" s="69">
        <v>0</v>
      </c>
      <c r="J29" s="69">
        <v>1</v>
      </c>
      <c r="K29" s="69">
        <v>-1</v>
      </c>
      <c r="L29" s="69">
        <v>0</v>
      </c>
      <c r="M29" s="69">
        <v>0</v>
      </c>
      <c r="N29" s="69">
        <v>0</v>
      </c>
      <c r="O29" s="69">
        <v>5</v>
      </c>
      <c r="P29" s="69">
        <v>-4</v>
      </c>
      <c r="Q29" s="69">
        <v>0</v>
      </c>
      <c r="R29" s="69">
        <v>-7</v>
      </c>
      <c r="S29" s="69">
        <v>-1</v>
      </c>
      <c r="T29" s="69">
        <v>-1</v>
      </c>
      <c r="U29" s="69">
        <v>0</v>
      </c>
      <c r="V29" s="69">
        <v>1</v>
      </c>
      <c r="W29" s="69">
        <v>0</v>
      </c>
      <c r="X29" s="69">
        <v>2</v>
      </c>
      <c r="Y29" s="69">
        <v>0</v>
      </c>
      <c r="Z29" s="69">
        <v>3</v>
      </c>
      <c r="AA29" s="69">
        <v>4</v>
      </c>
      <c r="AB29" s="69">
        <v>-3</v>
      </c>
      <c r="AC29" s="69">
        <v>1</v>
      </c>
      <c r="AD29" s="69">
        <v>-2</v>
      </c>
      <c r="AE29" s="69">
        <v>-7</v>
      </c>
      <c r="AF29" s="69">
        <v>-3</v>
      </c>
      <c r="AG29" s="69">
        <v>1</v>
      </c>
      <c r="AH29" s="69">
        <v>1</v>
      </c>
      <c r="AI29" s="69">
        <v>1</v>
      </c>
      <c r="AJ29" s="69">
        <v>-1</v>
      </c>
      <c r="AK29" s="69">
        <v>-3</v>
      </c>
      <c r="AL29" s="69">
        <v>2</v>
      </c>
      <c r="AM29" s="69">
        <v>4</v>
      </c>
      <c r="AN29" s="69">
        <v>0</v>
      </c>
      <c r="AO29" s="69">
        <v>0</v>
      </c>
      <c r="AP29" s="69">
        <v>2</v>
      </c>
      <c r="AQ29" s="69">
        <v>1</v>
      </c>
      <c r="AR29" s="69">
        <v>-37</v>
      </c>
      <c r="AS29" s="69">
        <v>3</v>
      </c>
      <c r="AT29" s="69">
        <v>7</v>
      </c>
      <c r="AU29" s="69">
        <v>-4</v>
      </c>
      <c r="AV29" s="69">
        <v>2</v>
      </c>
      <c r="AW29" s="69">
        <v>-13</v>
      </c>
      <c r="AX29" s="69">
        <v>-2</v>
      </c>
      <c r="AY29" s="69">
        <v>-2</v>
      </c>
      <c r="AZ29" s="69">
        <v>3</v>
      </c>
      <c r="BA29" s="69">
        <v>-49</v>
      </c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s="4" customFormat="1" ht="22.5" customHeight="1">
      <c r="A30" s="75">
        <v>411</v>
      </c>
      <c r="B30" s="76"/>
      <c r="C30" s="76" t="s">
        <v>144</v>
      </c>
      <c r="D30" s="77"/>
      <c r="E30" s="69">
        <v>-1</v>
      </c>
      <c r="F30" s="69">
        <v>0</v>
      </c>
      <c r="G30" s="69">
        <v>0</v>
      </c>
      <c r="H30" s="69">
        <v>-1</v>
      </c>
      <c r="I30" s="69">
        <v>0</v>
      </c>
      <c r="J30" s="69">
        <v>1</v>
      </c>
      <c r="K30" s="69">
        <v>-1</v>
      </c>
      <c r="L30" s="69">
        <v>0</v>
      </c>
      <c r="M30" s="69">
        <v>0</v>
      </c>
      <c r="N30" s="69">
        <v>0</v>
      </c>
      <c r="O30" s="69">
        <v>5</v>
      </c>
      <c r="P30" s="69">
        <v>-4</v>
      </c>
      <c r="Q30" s="69">
        <v>0</v>
      </c>
      <c r="R30" s="69">
        <v>-7</v>
      </c>
      <c r="S30" s="69">
        <v>-1</v>
      </c>
      <c r="T30" s="69">
        <v>-1</v>
      </c>
      <c r="U30" s="69">
        <v>0</v>
      </c>
      <c r="V30" s="69">
        <v>1</v>
      </c>
      <c r="W30" s="69">
        <v>0</v>
      </c>
      <c r="X30" s="69">
        <v>2</v>
      </c>
      <c r="Y30" s="69">
        <v>0</v>
      </c>
      <c r="Z30" s="69">
        <v>3</v>
      </c>
      <c r="AA30" s="69">
        <v>4</v>
      </c>
      <c r="AB30" s="69">
        <v>-3</v>
      </c>
      <c r="AC30" s="69">
        <v>1</v>
      </c>
      <c r="AD30" s="69">
        <v>-2</v>
      </c>
      <c r="AE30" s="69">
        <v>-7</v>
      </c>
      <c r="AF30" s="69">
        <v>-3</v>
      </c>
      <c r="AG30" s="69">
        <v>1</v>
      </c>
      <c r="AH30" s="69">
        <v>1</v>
      </c>
      <c r="AI30" s="69">
        <v>1</v>
      </c>
      <c r="AJ30" s="69">
        <v>-1</v>
      </c>
      <c r="AK30" s="69">
        <v>-3</v>
      </c>
      <c r="AL30" s="69">
        <v>2</v>
      </c>
      <c r="AM30" s="69">
        <v>4</v>
      </c>
      <c r="AN30" s="69">
        <v>0</v>
      </c>
      <c r="AO30" s="69">
        <v>0</v>
      </c>
      <c r="AP30" s="69">
        <v>2</v>
      </c>
      <c r="AQ30" s="69">
        <v>1</v>
      </c>
      <c r="AR30" s="69">
        <v>-37</v>
      </c>
      <c r="AS30" s="69">
        <v>3</v>
      </c>
      <c r="AT30" s="69">
        <v>7</v>
      </c>
      <c r="AU30" s="69">
        <v>-4</v>
      </c>
      <c r="AV30" s="69">
        <v>2</v>
      </c>
      <c r="AW30" s="69">
        <v>-13</v>
      </c>
      <c r="AX30" s="69">
        <v>-2</v>
      </c>
      <c r="AY30" s="69">
        <v>-2</v>
      </c>
      <c r="AZ30" s="69">
        <v>3</v>
      </c>
      <c r="BA30" s="69">
        <v>-49</v>
      </c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4" customFormat="1" ht="22.5" customHeight="1">
      <c r="A31" s="75" t="s">
        <v>90</v>
      </c>
      <c r="B31" s="76"/>
      <c r="C31" s="76"/>
      <c r="D31" s="77"/>
      <c r="E31" s="69">
        <v>48</v>
      </c>
      <c r="F31" s="69">
        <v>-23</v>
      </c>
      <c r="G31" s="69">
        <v>5</v>
      </c>
      <c r="H31" s="69">
        <v>27</v>
      </c>
      <c r="I31" s="69">
        <v>0</v>
      </c>
      <c r="J31" s="69">
        <v>21</v>
      </c>
      <c r="K31" s="69">
        <v>-10</v>
      </c>
      <c r="L31" s="69">
        <v>-37</v>
      </c>
      <c r="M31" s="69">
        <v>-10</v>
      </c>
      <c r="N31" s="69">
        <v>-39</v>
      </c>
      <c r="O31" s="69">
        <v>-151</v>
      </c>
      <c r="P31" s="69">
        <v>-164</v>
      </c>
      <c r="Q31" s="69">
        <v>-947</v>
      </c>
      <c r="R31" s="69">
        <v>-455</v>
      </c>
      <c r="S31" s="69">
        <v>9</v>
      </c>
      <c r="T31" s="69">
        <v>-10</v>
      </c>
      <c r="U31" s="69">
        <v>4</v>
      </c>
      <c r="V31" s="69">
        <v>-14</v>
      </c>
      <c r="W31" s="69">
        <v>0</v>
      </c>
      <c r="X31" s="69">
        <v>-9</v>
      </c>
      <c r="Y31" s="69">
        <v>1</v>
      </c>
      <c r="Z31" s="69">
        <v>3</v>
      </c>
      <c r="AA31" s="69">
        <v>-300</v>
      </c>
      <c r="AB31" s="69">
        <v>-56</v>
      </c>
      <c r="AC31" s="69">
        <v>-5</v>
      </c>
      <c r="AD31" s="69">
        <v>-87</v>
      </c>
      <c r="AE31" s="69">
        <v>-229</v>
      </c>
      <c r="AF31" s="69">
        <v>-259</v>
      </c>
      <c r="AG31" s="69">
        <v>-12</v>
      </c>
      <c r="AH31" s="69">
        <v>-13</v>
      </c>
      <c r="AI31" s="69">
        <v>7</v>
      </c>
      <c r="AJ31" s="69">
        <v>-2</v>
      </c>
      <c r="AK31" s="69">
        <v>-54</v>
      </c>
      <c r="AL31" s="69">
        <v>-134</v>
      </c>
      <c r="AM31" s="69">
        <v>-40</v>
      </c>
      <c r="AN31" s="69">
        <v>-9</v>
      </c>
      <c r="AO31" s="69">
        <v>8</v>
      </c>
      <c r="AP31" s="69">
        <v>-21</v>
      </c>
      <c r="AQ31" s="69">
        <v>0</v>
      </c>
      <c r="AR31" s="69">
        <v>-3400</v>
      </c>
      <c r="AS31" s="69">
        <v>-188</v>
      </c>
      <c r="AT31" s="69">
        <v>-201</v>
      </c>
      <c r="AU31" s="69">
        <v>-52</v>
      </c>
      <c r="AV31" s="69">
        <v>-43</v>
      </c>
      <c r="AW31" s="69">
        <v>36</v>
      </c>
      <c r="AX31" s="69">
        <v>38</v>
      </c>
      <c r="AY31" s="69">
        <v>1565</v>
      </c>
      <c r="AZ31" s="69">
        <v>-836</v>
      </c>
      <c r="BA31" s="69">
        <v>-6038</v>
      </c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s="3" customFormat="1" ht="7.5" customHeight="1">
      <c r="A32" s="45"/>
      <c r="B32" s="46"/>
      <c r="C32" s="46"/>
      <c r="D32" s="4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78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4" spans="1:4" ht="13.5">
      <c r="A34" s="185" t="s">
        <v>163</v>
      </c>
      <c r="B34" s="186"/>
      <c r="C34" s="186"/>
      <c r="D34" s="186"/>
    </row>
    <row r="35" spans="1:4" ht="13.5">
      <c r="A35" s="187" t="s">
        <v>164</v>
      </c>
      <c r="B35" s="188"/>
      <c r="C35" s="188"/>
      <c r="D35" s="188"/>
    </row>
  </sheetData>
  <sheetProtection/>
  <mergeCells count="2">
    <mergeCell ref="A34:D34"/>
    <mergeCell ref="A35:D3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0" r:id="rId1"/>
  <colBreaks count="1" manualBreakCount="1">
    <brk id="15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.625" style="11" customWidth="1"/>
    <col min="3" max="3" width="10.625" style="11" customWidth="1"/>
    <col min="4" max="4" width="1.625" style="11" customWidth="1"/>
    <col min="5" max="23" width="9.75390625" style="13" customWidth="1"/>
    <col min="24" max="16384" width="9.00390625" style="13" customWidth="1"/>
  </cols>
  <sheetData>
    <row r="1" spans="1:2" ht="17.25">
      <c r="A1" s="12" t="s">
        <v>70</v>
      </c>
      <c r="B1" s="80"/>
    </row>
    <row r="2" spans="1:2" ht="17.25">
      <c r="A2" s="12"/>
      <c r="B2" s="80"/>
    </row>
    <row r="3" ht="14.25">
      <c r="A3" s="14" t="s">
        <v>197</v>
      </c>
    </row>
    <row r="4" spans="1:23" ht="22.5" customHeight="1">
      <c r="A4" s="18"/>
      <c r="B4" s="19"/>
      <c r="C4" s="19"/>
      <c r="D4" s="20"/>
      <c r="E4" s="62" t="s">
        <v>32</v>
      </c>
      <c r="F4" s="62" t="s">
        <v>33</v>
      </c>
      <c r="G4" s="62" t="s">
        <v>34</v>
      </c>
      <c r="H4" s="62" t="s">
        <v>35</v>
      </c>
      <c r="I4" s="62" t="s">
        <v>36</v>
      </c>
      <c r="J4" s="62" t="s">
        <v>37</v>
      </c>
      <c r="K4" s="62" t="s">
        <v>71</v>
      </c>
      <c r="L4" s="62" t="s">
        <v>72</v>
      </c>
      <c r="M4" s="62" t="s">
        <v>73</v>
      </c>
      <c r="N4" s="62" t="s">
        <v>74</v>
      </c>
      <c r="O4" s="62" t="s">
        <v>75</v>
      </c>
      <c r="P4" s="62" t="s">
        <v>76</v>
      </c>
      <c r="Q4" s="62" t="s">
        <v>77</v>
      </c>
      <c r="R4" s="62" t="s">
        <v>78</v>
      </c>
      <c r="S4" s="62" t="s">
        <v>79</v>
      </c>
      <c r="T4" s="62" t="s">
        <v>52</v>
      </c>
      <c r="U4" s="62" t="s">
        <v>55</v>
      </c>
      <c r="V4" s="62" t="s">
        <v>80</v>
      </c>
      <c r="W4" s="62" t="s">
        <v>81</v>
      </c>
    </row>
    <row r="5" spans="1:256" s="3" customFormat="1" ht="7.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78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3" customFormat="1" ht="22.5" customHeight="1">
      <c r="A6" s="29">
        <v>201</v>
      </c>
      <c r="B6" s="30"/>
      <c r="C6" s="36" t="s">
        <v>82</v>
      </c>
      <c r="D6" s="36"/>
      <c r="E6" s="81"/>
      <c r="F6" s="81">
        <v>824</v>
      </c>
      <c r="G6" s="81">
        <v>188</v>
      </c>
      <c r="H6" s="81">
        <v>822</v>
      </c>
      <c r="I6" s="81">
        <v>433</v>
      </c>
      <c r="J6" s="81">
        <v>79</v>
      </c>
      <c r="K6" s="81">
        <v>37</v>
      </c>
      <c r="L6" s="81">
        <v>123</v>
      </c>
      <c r="M6" s="81">
        <v>81</v>
      </c>
      <c r="N6" s="81">
        <v>309</v>
      </c>
      <c r="O6" s="81">
        <v>227</v>
      </c>
      <c r="P6" s="81">
        <v>142</v>
      </c>
      <c r="Q6" s="81">
        <v>95</v>
      </c>
      <c r="R6" s="81">
        <v>1324</v>
      </c>
      <c r="S6" s="81">
        <v>82</v>
      </c>
      <c r="T6" s="81">
        <v>56</v>
      </c>
      <c r="U6" s="81">
        <v>144</v>
      </c>
      <c r="V6" s="81">
        <v>9</v>
      </c>
      <c r="W6" s="81">
        <v>4975</v>
      </c>
      <c r="X6" s="78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3" customFormat="1" ht="15" customHeight="1">
      <c r="A7" s="29">
        <v>202</v>
      </c>
      <c r="B7" s="30"/>
      <c r="C7" s="36" t="s">
        <v>33</v>
      </c>
      <c r="D7" s="37"/>
      <c r="E7" s="81">
        <v>805</v>
      </c>
      <c r="F7" s="81"/>
      <c r="G7" s="81">
        <v>65</v>
      </c>
      <c r="H7" s="81">
        <v>221</v>
      </c>
      <c r="I7" s="81">
        <v>359</v>
      </c>
      <c r="J7" s="81">
        <v>266</v>
      </c>
      <c r="K7" s="81">
        <v>134</v>
      </c>
      <c r="L7" s="81">
        <v>103</v>
      </c>
      <c r="M7" s="81">
        <v>65</v>
      </c>
      <c r="N7" s="81">
        <v>77</v>
      </c>
      <c r="O7" s="81">
        <v>206</v>
      </c>
      <c r="P7" s="81">
        <v>61</v>
      </c>
      <c r="Q7" s="81">
        <v>53</v>
      </c>
      <c r="R7" s="81">
        <v>232</v>
      </c>
      <c r="S7" s="81">
        <v>269</v>
      </c>
      <c r="T7" s="81">
        <v>248</v>
      </c>
      <c r="U7" s="81">
        <v>84</v>
      </c>
      <c r="V7" s="81"/>
      <c r="W7" s="81">
        <v>3248</v>
      </c>
      <c r="X7" s="78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3" customFormat="1" ht="15" customHeight="1">
      <c r="A8" s="29">
        <v>203</v>
      </c>
      <c r="B8" s="30"/>
      <c r="C8" s="36" t="s">
        <v>34</v>
      </c>
      <c r="D8" s="37"/>
      <c r="E8" s="81">
        <v>170</v>
      </c>
      <c r="F8" s="81">
        <v>61</v>
      </c>
      <c r="G8" s="81"/>
      <c r="H8" s="81">
        <v>91</v>
      </c>
      <c r="I8" s="81">
        <v>45</v>
      </c>
      <c r="J8" s="81">
        <v>8</v>
      </c>
      <c r="K8" s="81">
        <v>7</v>
      </c>
      <c r="L8" s="81">
        <v>18</v>
      </c>
      <c r="M8" s="81">
        <v>2</v>
      </c>
      <c r="N8" s="81">
        <v>16</v>
      </c>
      <c r="O8" s="81">
        <v>14</v>
      </c>
      <c r="P8" s="81">
        <v>119</v>
      </c>
      <c r="Q8" s="81">
        <v>172</v>
      </c>
      <c r="R8" s="81">
        <v>14</v>
      </c>
      <c r="S8" s="81">
        <v>5</v>
      </c>
      <c r="T8" s="81">
        <v>7</v>
      </c>
      <c r="U8" s="81">
        <v>31</v>
      </c>
      <c r="V8" s="81"/>
      <c r="W8" s="81">
        <v>780</v>
      </c>
      <c r="X8" s="78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3" customFormat="1" ht="15" customHeight="1">
      <c r="A9" s="29">
        <v>204</v>
      </c>
      <c r="B9" s="30"/>
      <c r="C9" s="36" t="s">
        <v>35</v>
      </c>
      <c r="D9" s="37"/>
      <c r="E9" s="81">
        <v>928</v>
      </c>
      <c r="F9" s="81">
        <v>323</v>
      </c>
      <c r="G9" s="81">
        <v>145</v>
      </c>
      <c r="H9" s="81"/>
      <c r="I9" s="81">
        <v>429</v>
      </c>
      <c r="J9" s="81">
        <v>18</v>
      </c>
      <c r="K9" s="81">
        <v>18</v>
      </c>
      <c r="L9" s="81">
        <v>53</v>
      </c>
      <c r="M9" s="81">
        <v>61</v>
      </c>
      <c r="N9" s="81">
        <v>97</v>
      </c>
      <c r="O9" s="81">
        <v>30</v>
      </c>
      <c r="P9" s="81">
        <v>302</v>
      </c>
      <c r="Q9" s="81">
        <v>112</v>
      </c>
      <c r="R9" s="81">
        <v>152</v>
      </c>
      <c r="S9" s="81">
        <v>30</v>
      </c>
      <c r="T9" s="81">
        <v>20</v>
      </c>
      <c r="U9" s="81">
        <v>30</v>
      </c>
      <c r="V9" s="81"/>
      <c r="W9" s="81">
        <v>2748</v>
      </c>
      <c r="X9" s="78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3" customFormat="1" ht="15" customHeight="1">
      <c r="A10" s="29">
        <v>205</v>
      </c>
      <c r="B10" s="30"/>
      <c r="C10" s="36" t="s">
        <v>36</v>
      </c>
      <c r="D10" s="37"/>
      <c r="E10" s="81">
        <v>622</v>
      </c>
      <c r="F10" s="81">
        <v>407</v>
      </c>
      <c r="G10" s="81">
        <v>60</v>
      </c>
      <c r="H10" s="81">
        <v>727</v>
      </c>
      <c r="I10" s="81"/>
      <c r="J10" s="81">
        <v>27</v>
      </c>
      <c r="K10" s="81">
        <v>17</v>
      </c>
      <c r="L10" s="81">
        <v>71</v>
      </c>
      <c r="M10" s="81">
        <v>49</v>
      </c>
      <c r="N10" s="81">
        <v>83</v>
      </c>
      <c r="O10" s="81">
        <v>16</v>
      </c>
      <c r="P10" s="81">
        <v>106</v>
      </c>
      <c r="Q10" s="81">
        <v>45</v>
      </c>
      <c r="R10" s="81">
        <v>103</v>
      </c>
      <c r="S10" s="81">
        <v>143</v>
      </c>
      <c r="T10" s="81">
        <v>16</v>
      </c>
      <c r="U10" s="81">
        <v>30</v>
      </c>
      <c r="V10" s="81"/>
      <c r="W10" s="81">
        <v>2522</v>
      </c>
      <c r="X10" s="78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15" customHeight="1">
      <c r="A11" s="29">
        <v>207</v>
      </c>
      <c r="B11" s="30"/>
      <c r="C11" s="36" t="s">
        <v>37</v>
      </c>
      <c r="D11" s="37"/>
      <c r="E11" s="81">
        <v>53</v>
      </c>
      <c r="F11" s="81">
        <v>211</v>
      </c>
      <c r="G11" s="81">
        <v>5</v>
      </c>
      <c r="H11" s="81">
        <v>38</v>
      </c>
      <c r="I11" s="81">
        <v>31</v>
      </c>
      <c r="J11" s="81">
        <v>1</v>
      </c>
      <c r="K11" s="81">
        <v>22</v>
      </c>
      <c r="L11" s="81">
        <v>5</v>
      </c>
      <c r="M11" s="81">
        <v>6</v>
      </c>
      <c r="N11" s="81">
        <v>4</v>
      </c>
      <c r="O11" s="81">
        <v>8</v>
      </c>
      <c r="P11" s="81">
        <v>5</v>
      </c>
      <c r="Q11" s="81">
        <v>1</v>
      </c>
      <c r="R11" s="81">
        <v>20</v>
      </c>
      <c r="S11" s="81">
        <v>11</v>
      </c>
      <c r="T11" s="81">
        <v>26</v>
      </c>
      <c r="U11" s="81">
        <v>4</v>
      </c>
      <c r="V11" s="81"/>
      <c r="W11" s="81">
        <v>451</v>
      </c>
      <c r="X11" s="78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15" customHeight="1">
      <c r="A12" s="29">
        <v>208</v>
      </c>
      <c r="B12" s="30"/>
      <c r="C12" s="36" t="s">
        <v>71</v>
      </c>
      <c r="D12" s="37"/>
      <c r="E12" s="81">
        <v>35</v>
      </c>
      <c r="F12" s="81">
        <v>113</v>
      </c>
      <c r="G12" s="81">
        <v>1</v>
      </c>
      <c r="H12" s="81">
        <v>10</v>
      </c>
      <c r="I12" s="81">
        <v>10</v>
      </c>
      <c r="J12" s="81">
        <v>36</v>
      </c>
      <c r="K12" s="81"/>
      <c r="L12" s="81">
        <v>14</v>
      </c>
      <c r="M12" s="81"/>
      <c r="N12" s="81">
        <v>1</v>
      </c>
      <c r="O12" s="81">
        <v>15</v>
      </c>
      <c r="P12" s="81">
        <v>7</v>
      </c>
      <c r="Q12" s="81">
        <v>4</v>
      </c>
      <c r="R12" s="81">
        <v>8</v>
      </c>
      <c r="S12" s="81">
        <v>3</v>
      </c>
      <c r="T12" s="81">
        <v>9</v>
      </c>
      <c r="U12" s="81"/>
      <c r="V12" s="81"/>
      <c r="W12" s="81">
        <v>266</v>
      </c>
      <c r="X12" s="78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3" customFormat="1" ht="15" customHeight="1">
      <c r="A13" s="29">
        <v>209</v>
      </c>
      <c r="B13" s="30"/>
      <c r="C13" s="36" t="s">
        <v>83</v>
      </c>
      <c r="D13" s="37"/>
      <c r="E13" s="81">
        <v>137</v>
      </c>
      <c r="F13" s="81">
        <v>124</v>
      </c>
      <c r="G13" s="81">
        <v>17</v>
      </c>
      <c r="H13" s="81">
        <v>71</v>
      </c>
      <c r="I13" s="81">
        <v>49</v>
      </c>
      <c r="J13" s="81">
        <v>2</v>
      </c>
      <c r="K13" s="81">
        <v>4</v>
      </c>
      <c r="L13" s="81"/>
      <c r="M13" s="81">
        <v>5</v>
      </c>
      <c r="N13" s="81">
        <v>7</v>
      </c>
      <c r="O13" s="81">
        <v>2</v>
      </c>
      <c r="P13" s="81">
        <v>9</v>
      </c>
      <c r="Q13" s="81">
        <v>19</v>
      </c>
      <c r="R13" s="81">
        <v>37</v>
      </c>
      <c r="S13" s="81">
        <v>5</v>
      </c>
      <c r="T13" s="81">
        <v>3</v>
      </c>
      <c r="U13" s="81">
        <v>3</v>
      </c>
      <c r="V13" s="81"/>
      <c r="W13" s="81">
        <v>494</v>
      </c>
      <c r="X13" s="7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3" customFormat="1" ht="15" customHeight="1">
      <c r="A14" s="29">
        <v>210</v>
      </c>
      <c r="B14" s="30"/>
      <c r="C14" s="36" t="s">
        <v>73</v>
      </c>
      <c r="D14" s="37"/>
      <c r="E14" s="81">
        <v>80</v>
      </c>
      <c r="F14" s="81">
        <v>48</v>
      </c>
      <c r="G14" s="81">
        <v>19</v>
      </c>
      <c r="H14" s="81">
        <v>42</v>
      </c>
      <c r="I14" s="81">
        <v>43</v>
      </c>
      <c r="J14" s="81">
        <v>7</v>
      </c>
      <c r="K14" s="81"/>
      <c r="L14" s="81">
        <v>11</v>
      </c>
      <c r="M14" s="81"/>
      <c r="N14" s="81">
        <v>6</v>
      </c>
      <c r="O14" s="81">
        <v>2</v>
      </c>
      <c r="P14" s="81">
        <v>3</v>
      </c>
      <c r="Q14" s="81">
        <v>6</v>
      </c>
      <c r="R14" s="81">
        <v>36</v>
      </c>
      <c r="S14" s="81">
        <v>2</v>
      </c>
      <c r="T14" s="81">
        <v>3</v>
      </c>
      <c r="U14" s="81"/>
      <c r="V14" s="81"/>
      <c r="W14" s="81">
        <v>308</v>
      </c>
      <c r="X14" s="78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3" customFormat="1" ht="15" customHeight="1">
      <c r="A15" s="29">
        <v>211</v>
      </c>
      <c r="B15" s="30"/>
      <c r="C15" s="36" t="s">
        <v>74</v>
      </c>
      <c r="D15" s="37"/>
      <c r="E15" s="81">
        <v>249</v>
      </c>
      <c r="F15" s="81">
        <v>81</v>
      </c>
      <c r="G15" s="81">
        <v>19</v>
      </c>
      <c r="H15" s="81">
        <v>113</v>
      </c>
      <c r="I15" s="81">
        <v>40</v>
      </c>
      <c r="J15" s="81">
        <v>14</v>
      </c>
      <c r="K15" s="81">
        <v>5</v>
      </c>
      <c r="L15" s="81">
        <v>9</v>
      </c>
      <c r="M15" s="81">
        <v>1</v>
      </c>
      <c r="N15" s="81"/>
      <c r="O15" s="81">
        <v>10</v>
      </c>
      <c r="P15" s="81">
        <v>29</v>
      </c>
      <c r="Q15" s="81">
        <v>11</v>
      </c>
      <c r="R15" s="81">
        <v>57</v>
      </c>
      <c r="S15" s="81">
        <v>8</v>
      </c>
      <c r="T15" s="81">
        <v>2</v>
      </c>
      <c r="U15" s="81">
        <v>25</v>
      </c>
      <c r="V15" s="81"/>
      <c r="W15" s="81">
        <v>673</v>
      </c>
      <c r="X15" s="78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3" customFormat="1" ht="15" customHeight="1">
      <c r="A16" s="29">
        <v>212</v>
      </c>
      <c r="B16" s="30"/>
      <c r="C16" s="36" t="s">
        <v>84</v>
      </c>
      <c r="D16" s="37"/>
      <c r="E16" s="81">
        <v>171</v>
      </c>
      <c r="F16" s="81">
        <v>173</v>
      </c>
      <c r="G16" s="81">
        <v>3</v>
      </c>
      <c r="H16" s="81">
        <v>27</v>
      </c>
      <c r="I16" s="81">
        <v>24</v>
      </c>
      <c r="J16" s="81">
        <v>3</v>
      </c>
      <c r="K16" s="81">
        <v>11</v>
      </c>
      <c r="L16" s="81">
        <v>13</v>
      </c>
      <c r="M16" s="81">
        <v>4</v>
      </c>
      <c r="N16" s="81">
        <v>2</v>
      </c>
      <c r="O16" s="81"/>
      <c r="P16" s="81">
        <v>6</v>
      </c>
      <c r="Q16" s="81">
        <v>3</v>
      </c>
      <c r="R16" s="81">
        <v>50</v>
      </c>
      <c r="S16" s="81">
        <v>9</v>
      </c>
      <c r="T16" s="81">
        <v>4</v>
      </c>
      <c r="U16" s="81">
        <v>10</v>
      </c>
      <c r="V16" s="81"/>
      <c r="W16" s="81">
        <v>513</v>
      </c>
      <c r="X16" s="78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3" customFormat="1" ht="15" customHeight="1">
      <c r="A17" s="29">
        <v>213</v>
      </c>
      <c r="B17" s="30"/>
      <c r="C17" s="36" t="s">
        <v>76</v>
      </c>
      <c r="D17" s="37"/>
      <c r="E17" s="81">
        <v>163</v>
      </c>
      <c r="F17" s="81">
        <v>34</v>
      </c>
      <c r="G17" s="81">
        <v>107</v>
      </c>
      <c r="H17" s="81">
        <v>255</v>
      </c>
      <c r="I17" s="81">
        <v>62</v>
      </c>
      <c r="J17" s="81">
        <v>13</v>
      </c>
      <c r="K17" s="81">
        <v>6</v>
      </c>
      <c r="L17" s="81">
        <v>16</v>
      </c>
      <c r="M17" s="81">
        <v>7</v>
      </c>
      <c r="N17" s="81">
        <v>19</v>
      </c>
      <c r="O17" s="81">
        <v>28</v>
      </c>
      <c r="P17" s="81"/>
      <c r="Q17" s="81">
        <v>93</v>
      </c>
      <c r="R17" s="81">
        <v>17</v>
      </c>
      <c r="S17" s="81">
        <v>10</v>
      </c>
      <c r="T17" s="81">
        <v>2</v>
      </c>
      <c r="U17" s="81">
        <v>8</v>
      </c>
      <c r="V17" s="81"/>
      <c r="W17" s="81">
        <v>840</v>
      </c>
      <c r="X17" s="78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3" customFormat="1" ht="15" customHeight="1">
      <c r="A18" s="29">
        <v>214</v>
      </c>
      <c r="B18" s="30"/>
      <c r="C18" s="36" t="s">
        <v>77</v>
      </c>
      <c r="D18" s="37"/>
      <c r="E18" s="81">
        <v>118</v>
      </c>
      <c r="F18" s="81">
        <v>61</v>
      </c>
      <c r="G18" s="81">
        <v>91</v>
      </c>
      <c r="H18" s="81">
        <v>112</v>
      </c>
      <c r="I18" s="81">
        <v>25</v>
      </c>
      <c r="J18" s="81">
        <v>4</v>
      </c>
      <c r="K18" s="81">
        <v>2</v>
      </c>
      <c r="L18" s="81">
        <v>2</v>
      </c>
      <c r="M18" s="81">
        <v>5</v>
      </c>
      <c r="N18" s="81">
        <v>4</v>
      </c>
      <c r="O18" s="81">
        <v>7</v>
      </c>
      <c r="P18" s="81">
        <v>87</v>
      </c>
      <c r="Q18" s="81"/>
      <c r="R18" s="81">
        <v>20</v>
      </c>
      <c r="S18" s="81">
        <v>5</v>
      </c>
      <c r="T18" s="81">
        <v>1</v>
      </c>
      <c r="U18" s="81">
        <v>8</v>
      </c>
      <c r="V18" s="81"/>
      <c r="W18" s="81">
        <v>552</v>
      </c>
      <c r="X18" s="78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3" customFormat="1" ht="22.5" customHeight="1">
      <c r="A19" s="29" t="s">
        <v>85</v>
      </c>
      <c r="B19" s="30"/>
      <c r="C19" s="30"/>
      <c r="D19" s="31"/>
      <c r="E19" s="81">
        <v>1136</v>
      </c>
      <c r="F19" s="81">
        <v>152</v>
      </c>
      <c r="G19" s="81">
        <v>35</v>
      </c>
      <c r="H19" s="81">
        <v>125</v>
      </c>
      <c r="I19" s="81">
        <v>67</v>
      </c>
      <c r="J19" s="81">
        <v>22</v>
      </c>
      <c r="K19" s="81">
        <v>13</v>
      </c>
      <c r="L19" s="81">
        <v>31</v>
      </c>
      <c r="M19" s="81">
        <v>30</v>
      </c>
      <c r="N19" s="81">
        <v>80</v>
      </c>
      <c r="O19" s="81">
        <v>63</v>
      </c>
      <c r="P19" s="81">
        <v>28</v>
      </c>
      <c r="Q19" s="81">
        <v>31</v>
      </c>
      <c r="R19" s="81">
        <v>261</v>
      </c>
      <c r="S19" s="81">
        <v>14</v>
      </c>
      <c r="T19" s="81">
        <v>14</v>
      </c>
      <c r="U19" s="81">
        <v>57</v>
      </c>
      <c r="V19" s="81">
        <v>3</v>
      </c>
      <c r="W19" s="81">
        <v>2162</v>
      </c>
      <c r="X19" s="7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3" customFormat="1" ht="22.5" customHeight="1">
      <c r="A20" s="38">
        <v>307</v>
      </c>
      <c r="B20" s="39"/>
      <c r="C20" s="40" t="s">
        <v>1</v>
      </c>
      <c r="D20" s="41"/>
      <c r="E20" s="81">
        <v>581</v>
      </c>
      <c r="F20" s="81">
        <v>81</v>
      </c>
      <c r="G20" s="81">
        <v>19</v>
      </c>
      <c r="H20" s="81">
        <v>73</v>
      </c>
      <c r="I20" s="81">
        <v>38</v>
      </c>
      <c r="J20" s="81">
        <v>8</v>
      </c>
      <c r="K20" s="81">
        <v>2</v>
      </c>
      <c r="L20" s="81">
        <v>23</v>
      </c>
      <c r="M20" s="81">
        <v>26</v>
      </c>
      <c r="N20" s="81">
        <v>54</v>
      </c>
      <c r="O20" s="81">
        <v>21</v>
      </c>
      <c r="P20" s="81">
        <v>8</v>
      </c>
      <c r="Q20" s="81">
        <v>19</v>
      </c>
      <c r="R20" s="81">
        <v>136</v>
      </c>
      <c r="S20" s="81">
        <v>7</v>
      </c>
      <c r="T20" s="81">
        <v>5</v>
      </c>
      <c r="U20" s="81">
        <v>47</v>
      </c>
      <c r="V20" s="81"/>
      <c r="W20" s="81">
        <v>1148</v>
      </c>
      <c r="X20" s="78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3" customFormat="1" ht="15" customHeight="1">
      <c r="A21" s="38">
        <v>308</v>
      </c>
      <c r="B21" s="39"/>
      <c r="C21" s="40" t="s">
        <v>2</v>
      </c>
      <c r="D21" s="41"/>
      <c r="E21" s="81">
        <v>555</v>
      </c>
      <c r="F21" s="81">
        <v>71</v>
      </c>
      <c r="G21" s="81">
        <v>16</v>
      </c>
      <c r="H21" s="81">
        <v>52</v>
      </c>
      <c r="I21" s="81">
        <v>29</v>
      </c>
      <c r="J21" s="81">
        <v>14</v>
      </c>
      <c r="K21" s="81">
        <v>11</v>
      </c>
      <c r="L21" s="81">
        <v>8</v>
      </c>
      <c r="M21" s="81">
        <v>4</v>
      </c>
      <c r="N21" s="81">
        <v>26</v>
      </c>
      <c r="O21" s="81">
        <v>42</v>
      </c>
      <c r="P21" s="81">
        <v>20</v>
      </c>
      <c r="Q21" s="81">
        <v>12</v>
      </c>
      <c r="R21" s="81">
        <v>125</v>
      </c>
      <c r="S21" s="81">
        <v>7</v>
      </c>
      <c r="T21" s="81">
        <v>9</v>
      </c>
      <c r="U21" s="81">
        <v>10</v>
      </c>
      <c r="V21" s="81">
        <v>3</v>
      </c>
      <c r="W21" s="81">
        <v>1014</v>
      </c>
      <c r="X21" s="78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3" customFormat="1" ht="22.5" customHeight="1">
      <c r="A22" s="42" t="s">
        <v>86</v>
      </c>
      <c r="B22" s="43"/>
      <c r="C22" s="43"/>
      <c r="D22" s="44"/>
      <c r="E22" s="81">
        <v>92</v>
      </c>
      <c r="F22" s="81">
        <v>317</v>
      </c>
      <c r="G22" s="81">
        <v>4</v>
      </c>
      <c r="H22" s="81">
        <v>43</v>
      </c>
      <c r="I22" s="81">
        <v>83</v>
      </c>
      <c r="J22" s="81">
        <v>14</v>
      </c>
      <c r="K22" s="81">
        <v>5</v>
      </c>
      <c r="L22" s="81">
        <v>11</v>
      </c>
      <c r="M22" s="81">
        <v>4</v>
      </c>
      <c r="N22" s="81">
        <v>3</v>
      </c>
      <c r="O22" s="81">
        <v>29</v>
      </c>
      <c r="P22" s="81">
        <v>5</v>
      </c>
      <c r="Q22" s="81">
        <v>12</v>
      </c>
      <c r="R22" s="81">
        <v>15</v>
      </c>
      <c r="S22" s="81">
        <v>136</v>
      </c>
      <c r="T22" s="81">
        <v>6</v>
      </c>
      <c r="U22" s="81">
        <v>8</v>
      </c>
      <c r="V22" s="81"/>
      <c r="W22" s="81">
        <v>787</v>
      </c>
      <c r="X22" s="78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" customFormat="1" ht="22.5" customHeight="1">
      <c r="A23" s="38">
        <v>321</v>
      </c>
      <c r="B23" s="39"/>
      <c r="C23" s="40" t="s">
        <v>3</v>
      </c>
      <c r="D23" s="41"/>
      <c r="E23" s="81">
        <v>14</v>
      </c>
      <c r="F23" s="81">
        <v>23</v>
      </c>
      <c r="G23" s="81"/>
      <c r="H23" s="81">
        <v>10</v>
      </c>
      <c r="I23" s="81">
        <v>36</v>
      </c>
      <c r="J23" s="81">
        <v>4</v>
      </c>
      <c r="K23" s="81"/>
      <c r="L23" s="81"/>
      <c r="M23" s="81"/>
      <c r="N23" s="81">
        <v>1</v>
      </c>
      <c r="O23" s="81">
        <v>2</v>
      </c>
      <c r="P23" s="81">
        <v>2</v>
      </c>
      <c r="Q23" s="81"/>
      <c r="R23" s="81">
        <v>6</v>
      </c>
      <c r="S23" s="81">
        <v>42</v>
      </c>
      <c r="T23" s="81">
        <v>1</v>
      </c>
      <c r="U23" s="81"/>
      <c r="V23" s="81"/>
      <c r="W23" s="81">
        <v>141</v>
      </c>
      <c r="X23" s="78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" customFormat="1" ht="15" customHeight="1">
      <c r="A24" s="38">
        <v>322</v>
      </c>
      <c r="B24" s="39"/>
      <c r="C24" s="40" t="s">
        <v>4</v>
      </c>
      <c r="D24" s="41"/>
      <c r="E24" s="81">
        <v>52</v>
      </c>
      <c r="F24" s="81">
        <v>140</v>
      </c>
      <c r="G24" s="81">
        <v>2</v>
      </c>
      <c r="H24" s="81">
        <v>25</v>
      </c>
      <c r="I24" s="81">
        <v>29</v>
      </c>
      <c r="J24" s="81">
        <v>6</v>
      </c>
      <c r="K24" s="81">
        <v>2</v>
      </c>
      <c r="L24" s="81">
        <v>6</v>
      </c>
      <c r="M24" s="81">
        <v>1</v>
      </c>
      <c r="N24" s="81">
        <v>2</v>
      </c>
      <c r="O24" s="81">
        <v>22</v>
      </c>
      <c r="P24" s="81">
        <v>2</v>
      </c>
      <c r="Q24" s="81">
        <v>10</v>
      </c>
      <c r="R24" s="81">
        <v>4</v>
      </c>
      <c r="S24" s="81">
        <v>73</v>
      </c>
      <c r="T24" s="81">
        <v>5</v>
      </c>
      <c r="U24" s="81">
        <v>3</v>
      </c>
      <c r="V24" s="81"/>
      <c r="W24" s="81">
        <v>384</v>
      </c>
      <c r="X24" s="78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" customFormat="1" ht="15" customHeight="1">
      <c r="A25" s="38">
        <v>323</v>
      </c>
      <c r="B25" s="39"/>
      <c r="C25" s="40" t="s">
        <v>5</v>
      </c>
      <c r="D25" s="41"/>
      <c r="E25" s="81">
        <v>26</v>
      </c>
      <c r="F25" s="81">
        <v>154</v>
      </c>
      <c r="G25" s="81">
        <v>2</v>
      </c>
      <c r="H25" s="81">
        <v>8</v>
      </c>
      <c r="I25" s="81">
        <v>18</v>
      </c>
      <c r="J25" s="81">
        <v>4</v>
      </c>
      <c r="K25" s="81">
        <v>3</v>
      </c>
      <c r="L25" s="81">
        <v>5</v>
      </c>
      <c r="M25" s="81">
        <v>3</v>
      </c>
      <c r="N25" s="81"/>
      <c r="O25" s="81">
        <v>5</v>
      </c>
      <c r="P25" s="81">
        <v>1</v>
      </c>
      <c r="Q25" s="81">
        <v>2</v>
      </c>
      <c r="R25" s="81">
        <v>5</v>
      </c>
      <c r="S25" s="81">
        <v>21</v>
      </c>
      <c r="T25" s="81"/>
      <c r="U25" s="81">
        <v>5</v>
      </c>
      <c r="V25" s="81"/>
      <c r="W25" s="81">
        <v>262</v>
      </c>
      <c r="X25" s="78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3" customFormat="1" ht="22.5" customHeight="1">
      <c r="A26" s="42" t="s">
        <v>87</v>
      </c>
      <c r="B26" s="43"/>
      <c r="C26" s="43"/>
      <c r="D26" s="44"/>
      <c r="E26" s="81">
        <v>50</v>
      </c>
      <c r="F26" s="81">
        <v>382</v>
      </c>
      <c r="G26" s="81">
        <v>13</v>
      </c>
      <c r="H26" s="81">
        <v>18</v>
      </c>
      <c r="I26" s="81">
        <v>12</v>
      </c>
      <c r="J26" s="81">
        <v>28</v>
      </c>
      <c r="K26" s="81">
        <v>31</v>
      </c>
      <c r="L26" s="81">
        <v>7</v>
      </c>
      <c r="M26" s="81">
        <v>6</v>
      </c>
      <c r="N26" s="81">
        <v>10</v>
      </c>
      <c r="O26" s="81">
        <v>4</v>
      </c>
      <c r="P26" s="81">
        <v>1</v>
      </c>
      <c r="Q26" s="81">
        <v>4</v>
      </c>
      <c r="R26" s="81">
        <v>7</v>
      </c>
      <c r="S26" s="81">
        <v>5</v>
      </c>
      <c r="T26" s="81">
        <v>2</v>
      </c>
      <c r="U26" s="81">
        <v>4</v>
      </c>
      <c r="V26" s="81"/>
      <c r="W26" s="81">
        <v>584</v>
      </c>
      <c r="X26" s="78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" customFormat="1" ht="22.5" customHeight="1">
      <c r="A27" s="38">
        <v>383</v>
      </c>
      <c r="B27" s="39"/>
      <c r="C27" s="40" t="s">
        <v>6</v>
      </c>
      <c r="D27" s="41"/>
      <c r="E27" s="81">
        <v>11</v>
      </c>
      <c r="F27" s="81">
        <v>20</v>
      </c>
      <c r="G27" s="81">
        <v>4</v>
      </c>
      <c r="H27" s="81">
        <v>4</v>
      </c>
      <c r="I27" s="81">
        <v>3</v>
      </c>
      <c r="J27" s="81">
        <v>2</v>
      </c>
      <c r="K27" s="81"/>
      <c r="L27" s="81"/>
      <c r="M27" s="81">
        <v>2</v>
      </c>
      <c r="N27" s="81">
        <v>1</v>
      </c>
      <c r="O27" s="81"/>
      <c r="P27" s="81"/>
      <c r="Q27" s="81"/>
      <c r="R27" s="81"/>
      <c r="S27" s="81">
        <v>3</v>
      </c>
      <c r="T27" s="81">
        <v>2</v>
      </c>
      <c r="U27" s="81"/>
      <c r="V27" s="81"/>
      <c r="W27" s="81">
        <v>52</v>
      </c>
      <c r="X27" s="7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" customFormat="1" ht="15" customHeight="1">
      <c r="A28" s="38">
        <v>391</v>
      </c>
      <c r="B28" s="39"/>
      <c r="C28" s="40" t="s">
        <v>7</v>
      </c>
      <c r="D28" s="41"/>
      <c r="E28" s="81">
        <v>39</v>
      </c>
      <c r="F28" s="81">
        <v>362</v>
      </c>
      <c r="G28" s="81">
        <v>9</v>
      </c>
      <c r="H28" s="81">
        <v>14</v>
      </c>
      <c r="I28" s="81">
        <v>9</v>
      </c>
      <c r="J28" s="81">
        <v>26</v>
      </c>
      <c r="K28" s="81">
        <v>31</v>
      </c>
      <c r="L28" s="81">
        <v>7</v>
      </c>
      <c r="M28" s="81">
        <v>4</v>
      </c>
      <c r="N28" s="81">
        <v>9</v>
      </c>
      <c r="O28" s="81">
        <v>4</v>
      </c>
      <c r="P28" s="81">
        <v>1</v>
      </c>
      <c r="Q28" s="81">
        <v>4</v>
      </c>
      <c r="R28" s="81">
        <v>7</v>
      </c>
      <c r="S28" s="81">
        <v>2</v>
      </c>
      <c r="T28" s="81"/>
      <c r="U28" s="81">
        <v>4</v>
      </c>
      <c r="V28" s="81"/>
      <c r="W28" s="81">
        <v>532</v>
      </c>
      <c r="X28" s="7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" customFormat="1" ht="21" customHeight="1">
      <c r="A29" s="42" t="s">
        <v>88</v>
      </c>
      <c r="B29" s="43"/>
      <c r="C29" s="43"/>
      <c r="D29" s="41"/>
      <c r="E29" s="81">
        <v>125</v>
      </c>
      <c r="F29" s="81">
        <v>56</v>
      </c>
      <c r="G29" s="81">
        <v>14</v>
      </c>
      <c r="H29" s="81">
        <v>28</v>
      </c>
      <c r="I29" s="81">
        <v>26</v>
      </c>
      <c r="J29" s="81">
        <v>4</v>
      </c>
      <c r="K29" s="81">
        <v>3</v>
      </c>
      <c r="L29" s="81">
        <v>6</v>
      </c>
      <c r="M29" s="81">
        <v>1</v>
      </c>
      <c r="N29" s="81">
        <v>22</v>
      </c>
      <c r="O29" s="81">
        <v>2</v>
      </c>
      <c r="P29" s="81">
        <v>4</v>
      </c>
      <c r="Q29" s="81">
        <v>2</v>
      </c>
      <c r="R29" s="81">
        <v>41</v>
      </c>
      <c r="S29" s="81">
        <v>2</v>
      </c>
      <c r="T29" s="81">
        <v>2</v>
      </c>
      <c r="U29" s="81"/>
      <c r="V29" s="81"/>
      <c r="W29" s="81">
        <v>338</v>
      </c>
      <c r="X29" s="7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" customFormat="1" ht="22.5" customHeight="1">
      <c r="A30" s="29">
        <v>411</v>
      </c>
      <c r="B30" s="30"/>
      <c r="C30" s="36" t="s">
        <v>89</v>
      </c>
      <c r="D30" s="41"/>
      <c r="E30" s="81">
        <v>125</v>
      </c>
      <c r="F30" s="81">
        <v>56</v>
      </c>
      <c r="G30" s="81">
        <v>14</v>
      </c>
      <c r="H30" s="81">
        <v>28</v>
      </c>
      <c r="I30" s="81">
        <v>26</v>
      </c>
      <c r="J30" s="81">
        <v>4</v>
      </c>
      <c r="K30" s="81">
        <v>3</v>
      </c>
      <c r="L30" s="81">
        <v>6</v>
      </c>
      <c r="M30" s="81">
        <v>1</v>
      </c>
      <c r="N30" s="81">
        <v>22</v>
      </c>
      <c r="O30" s="81">
        <v>2</v>
      </c>
      <c r="P30" s="81">
        <v>4</v>
      </c>
      <c r="Q30" s="81">
        <v>2</v>
      </c>
      <c r="R30" s="81">
        <v>41</v>
      </c>
      <c r="S30" s="81">
        <v>2</v>
      </c>
      <c r="T30" s="81">
        <v>2</v>
      </c>
      <c r="U30" s="81"/>
      <c r="V30" s="81"/>
      <c r="W30" s="81">
        <v>338</v>
      </c>
      <c r="X30" s="78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22.5" customHeight="1">
      <c r="A31" s="42" t="s">
        <v>90</v>
      </c>
      <c r="B31" s="30"/>
      <c r="C31" s="36"/>
      <c r="D31" s="37"/>
      <c r="E31" s="81">
        <v>4934</v>
      </c>
      <c r="F31" s="81">
        <v>3367</v>
      </c>
      <c r="G31" s="81">
        <v>786</v>
      </c>
      <c r="H31" s="81">
        <v>2743</v>
      </c>
      <c r="I31" s="81">
        <v>1738</v>
      </c>
      <c r="J31" s="81">
        <v>546</v>
      </c>
      <c r="K31" s="81">
        <v>315</v>
      </c>
      <c r="L31" s="81">
        <v>493</v>
      </c>
      <c r="M31" s="81">
        <v>327</v>
      </c>
      <c r="N31" s="81">
        <v>740</v>
      </c>
      <c r="O31" s="81">
        <v>663</v>
      </c>
      <c r="P31" s="81">
        <v>914</v>
      </c>
      <c r="Q31" s="81">
        <v>663</v>
      </c>
      <c r="R31" s="81">
        <v>2394</v>
      </c>
      <c r="S31" s="81">
        <v>739</v>
      </c>
      <c r="T31" s="81">
        <v>421</v>
      </c>
      <c r="U31" s="81">
        <v>446</v>
      </c>
      <c r="V31" s="81">
        <v>12</v>
      </c>
      <c r="W31" s="81">
        <v>22241</v>
      </c>
      <c r="X31" s="78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" customFormat="1" ht="7.5" customHeight="1">
      <c r="A32" s="45"/>
      <c r="B32" s="46"/>
      <c r="C32" s="46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82"/>
      <c r="X32" s="78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5:24" ht="13.5"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3.5">
      <c r="A34" s="13" t="s">
        <v>91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.625" style="11" customWidth="1"/>
    <col min="3" max="3" width="10.625" style="11" customWidth="1"/>
    <col min="4" max="4" width="1.625" style="11" customWidth="1"/>
    <col min="5" max="23" width="9.75390625" style="13" customWidth="1"/>
    <col min="24" max="16384" width="9.00390625" style="13" customWidth="1"/>
  </cols>
  <sheetData>
    <row r="1" spans="1:2" ht="17.25">
      <c r="A1" s="12" t="s">
        <v>92</v>
      </c>
      <c r="B1" s="80"/>
    </row>
    <row r="2" spans="1:2" ht="17.25">
      <c r="A2" s="12"/>
      <c r="B2" s="80"/>
    </row>
    <row r="3" ht="14.25">
      <c r="A3" s="14" t="s">
        <v>197</v>
      </c>
    </row>
    <row r="4" spans="1:23" ht="22.5" customHeight="1">
      <c r="A4" s="18"/>
      <c r="B4" s="19"/>
      <c r="C4" s="19"/>
      <c r="D4" s="20"/>
      <c r="E4" s="62" t="s">
        <v>32</v>
      </c>
      <c r="F4" s="62" t="s">
        <v>33</v>
      </c>
      <c r="G4" s="62" t="s">
        <v>34</v>
      </c>
      <c r="H4" s="62" t="s">
        <v>35</v>
      </c>
      <c r="I4" s="62" t="s">
        <v>36</v>
      </c>
      <c r="J4" s="62" t="s">
        <v>37</v>
      </c>
      <c r="K4" s="62" t="s">
        <v>71</v>
      </c>
      <c r="L4" s="62" t="s">
        <v>72</v>
      </c>
      <c r="M4" s="62" t="s">
        <v>73</v>
      </c>
      <c r="N4" s="62" t="s">
        <v>74</v>
      </c>
      <c r="O4" s="62" t="s">
        <v>75</v>
      </c>
      <c r="P4" s="62" t="s">
        <v>76</v>
      </c>
      <c r="Q4" s="62" t="s">
        <v>77</v>
      </c>
      <c r="R4" s="62" t="s">
        <v>78</v>
      </c>
      <c r="S4" s="62" t="s">
        <v>79</v>
      </c>
      <c r="T4" s="62" t="s">
        <v>52</v>
      </c>
      <c r="U4" s="62" t="s">
        <v>55</v>
      </c>
      <c r="V4" s="62" t="s">
        <v>80</v>
      </c>
      <c r="W4" s="62" t="s">
        <v>81</v>
      </c>
    </row>
    <row r="5" spans="1:256" s="3" customFormat="1" ht="7.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78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3" customFormat="1" ht="22.5" customHeight="1">
      <c r="A6" s="29">
        <v>201</v>
      </c>
      <c r="B6" s="30"/>
      <c r="C6" s="36" t="s">
        <v>82</v>
      </c>
      <c r="D6" s="36"/>
      <c r="E6" s="81"/>
      <c r="F6" s="81">
        <v>811</v>
      </c>
      <c r="G6" s="81">
        <v>170</v>
      </c>
      <c r="H6" s="81">
        <v>882</v>
      </c>
      <c r="I6" s="81">
        <v>627</v>
      </c>
      <c r="J6" s="81">
        <v>53</v>
      </c>
      <c r="K6" s="81">
        <v>35</v>
      </c>
      <c r="L6" s="81">
        <v>137</v>
      </c>
      <c r="M6" s="81">
        <v>80</v>
      </c>
      <c r="N6" s="81">
        <v>251</v>
      </c>
      <c r="O6" s="81">
        <v>172</v>
      </c>
      <c r="P6" s="81">
        <v>162</v>
      </c>
      <c r="Q6" s="81">
        <v>116</v>
      </c>
      <c r="R6" s="81">
        <v>1132</v>
      </c>
      <c r="S6" s="81">
        <v>89</v>
      </c>
      <c r="T6" s="81">
        <v>50</v>
      </c>
      <c r="U6" s="81">
        <v>125</v>
      </c>
      <c r="V6" s="81">
        <v>9</v>
      </c>
      <c r="W6" s="81">
        <v>4901</v>
      </c>
      <c r="X6" s="78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3" customFormat="1" ht="15" customHeight="1">
      <c r="A7" s="29">
        <v>202</v>
      </c>
      <c r="B7" s="30"/>
      <c r="C7" s="36" t="s">
        <v>33</v>
      </c>
      <c r="D7" s="37"/>
      <c r="E7" s="81">
        <v>828</v>
      </c>
      <c r="F7" s="81"/>
      <c r="G7" s="81">
        <v>70</v>
      </c>
      <c r="H7" s="81">
        <v>260</v>
      </c>
      <c r="I7" s="81">
        <v>396</v>
      </c>
      <c r="J7" s="81">
        <v>205</v>
      </c>
      <c r="K7" s="81">
        <v>112</v>
      </c>
      <c r="L7" s="81">
        <v>121</v>
      </c>
      <c r="M7" s="81">
        <v>54</v>
      </c>
      <c r="N7" s="81">
        <v>84</v>
      </c>
      <c r="O7" s="81">
        <v>168</v>
      </c>
      <c r="P7" s="81">
        <v>36</v>
      </c>
      <c r="Q7" s="81">
        <v>58</v>
      </c>
      <c r="R7" s="81">
        <v>166</v>
      </c>
      <c r="S7" s="81">
        <v>326</v>
      </c>
      <c r="T7" s="81">
        <v>371</v>
      </c>
      <c r="U7" s="81">
        <v>56</v>
      </c>
      <c r="V7" s="81"/>
      <c r="W7" s="81">
        <v>3311</v>
      </c>
      <c r="X7" s="78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3" customFormat="1" ht="15" customHeight="1">
      <c r="A8" s="29">
        <v>203</v>
      </c>
      <c r="B8" s="30"/>
      <c r="C8" s="36" t="s">
        <v>34</v>
      </c>
      <c r="D8" s="37"/>
      <c r="E8" s="81">
        <v>190</v>
      </c>
      <c r="F8" s="81">
        <v>63</v>
      </c>
      <c r="G8" s="81"/>
      <c r="H8" s="81">
        <v>146</v>
      </c>
      <c r="I8" s="81">
        <v>61</v>
      </c>
      <c r="J8" s="81">
        <v>5</v>
      </c>
      <c r="K8" s="81">
        <v>1</v>
      </c>
      <c r="L8" s="81">
        <v>17</v>
      </c>
      <c r="M8" s="81">
        <v>19</v>
      </c>
      <c r="N8" s="81">
        <v>19</v>
      </c>
      <c r="O8" s="81">
        <v>3</v>
      </c>
      <c r="P8" s="81">
        <v>104</v>
      </c>
      <c r="Q8" s="81">
        <v>92</v>
      </c>
      <c r="R8" s="81">
        <v>36</v>
      </c>
      <c r="S8" s="81">
        <v>4</v>
      </c>
      <c r="T8" s="81">
        <v>13</v>
      </c>
      <c r="U8" s="81">
        <v>14</v>
      </c>
      <c r="V8" s="81"/>
      <c r="W8" s="81">
        <v>787</v>
      </c>
      <c r="X8" s="78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3" customFormat="1" ht="15" customHeight="1">
      <c r="A9" s="29">
        <v>204</v>
      </c>
      <c r="B9" s="30"/>
      <c r="C9" s="36" t="s">
        <v>35</v>
      </c>
      <c r="D9" s="37"/>
      <c r="E9" s="81">
        <v>866</v>
      </c>
      <c r="F9" s="81">
        <v>235</v>
      </c>
      <c r="G9" s="81">
        <v>93</v>
      </c>
      <c r="H9" s="81"/>
      <c r="I9" s="81">
        <v>736</v>
      </c>
      <c r="J9" s="81">
        <v>41</v>
      </c>
      <c r="K9" s="81">
        <v>11</v>
      </c>
      <c r="L9" s="81">
        <v>72</v>
      </c>
      <c r="M9" s="81">
        <v>43</v>
      </c>
      <c r="N9" s="81">
        <v>114</v>
      </c>
      <c r="O9" s="81">
        <v>28</v>
      </c>
      <c r="P9" s="81">
        <v>259</v>
      </c>
      <c r="Q9" s="81">
        <v>106</v>
      </c>
      <c r="R9" s="81">
        <v>125</v>
      </c>
      <c r="S9" s="81">
        <v>44</v>
      </c>
      <c r="T9" s="81">
        <v>18</v>
      </c>
      <c r="U9" s="81">
        <v>32</v>
      </c>
      <c r="V9" s="81"/>
      <c r="W9" s="81">
        <v>2823</v>
      </c>
      <c r="X9" s="78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3" customFormat="1" ht="15" customHeight="1">
      <c r="A10" s="29">
        <v>205</v>
      </c>
      <c r="B10" s="30"/>
      <c r="C10" s="36" t="s">
        <v>36</v>
      </c>
      <c r="D10" s="37"/>
      <c r="E10" s="81">
        <v>437</v>
      </c>
      <c r="F10" s="81">
        <v>346</v>
      </c>
      <c r="G10" s="81">
        <v>45</v>
      </c>
      <c r="H10" s="81">
        <v>432</v>
      </c>
      <c r="I10" s="81"/>
      <c r="J10" s="81">
        <v>31</v>
      </c>
      <c r="K10" s="81">
        <v>11</v>
      </c>
      <c r="L10" s="81">
        <v>50</v>
      </c>
      <c r="M10" s="81">
        <v>42</v>
      </c>
      <c r="N10" s="81">
        <v>40</v>
      </c>
      <c r="O10" s="81">
        <v>24</v>
      </c>
      <c r="P10" s="81">
        <v>62</v>
      </c>
      <c r="Q10" s="81">
        <v>25</v>
      </c>
      <c r="R10" s="81">
        <v>66</v>
      </c>
      <c r="S10" s="81">
        <v>84</v>
      </c>
      <c r="T10" s="81">
        <v>12</v>
      </c>
      <c r="U10" s="81">
        <v>26</v>
      </c>
      <c r="V10" s="81"/>
      <c r="W10" s="81">
        <v>1733</v>
      </c>
      <c r="X10" s="78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15" customHeight="1">
      <c r="A11" s="29">
        <v>207</v>
      </c>
      <c r="B11" s="30"/>
      <c r="C11" s="36" t="s">
        <v>37</v>
      </c>
      <c r="D11" s="37"/>
      <c r="E11" s="81">
        <v>79</v>
      </c>
      <c r="F11" s="81">
        <v>285</v>
      </c>
      <c r="G11" s="81">
        <v>8</v>
      </c>
      <c r="H11" s="81">
        <v>18</v>
      </c>
      <c r="I11" s="81">
        <v>27</v>
      </c>
      <c r="J11" s="81">
        <v>1</v>
      </c>
      <c r="K11" s="81">
        <v>36</v>
      </c>
      <c r="L11" s="81">
        <v>2</v>
      </c>
      <c r="M11" s="81">
        <v>7</v>
      </c>
      <c r="N11" s="81">
        <v>14</v>
      </c>
      <c r="O11" s="81">
        <v>3</v>
      </c>
      <c r="P11" s="81">
        <v>14</v>
      </c>
      <c r="Q11" s="81">
        <v>4</v>
      </c>
      <c r="R11" s="81">
        <v>23</v>
      </c>
      <c r="S11" s="81">
        <v>13</v>
      </c>
      <c r="T11" s="81">
        <v>28</v>
      </c>
      <c r="U11" s="81">
        <v>4</v>
      </c>
      <c r="V11" s="81"/>
      <c r="W11" s="81">
        <v>566</v>
      </c>
      <c r="X11" s="78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15" customHeight="1">
      <c r="A12" s="29">
        <v>208</v>
      </c>
      <c r="B12" s="30"/>
      <c r="C12" s="36" t="s">
        <v>71</v>
      </c>
      <c r="D12" s="37"/>
      <c r="E12" s="81">
        <v>39</v>
      </c>
      <c r="F12" s="81">
        <v>130</v>
      </c>
      <c r="G12" s="81">
        <v>7</v>
      </c>
      <c r="H12" s="81">
        <v>18</v>
      </c>
      <c r="I12" s="81">
        <v>17</v>
      </c>
      <c r="J12" s="81">
        <v>22</v>
      </c>
      <c r="K12" s="81"/>
      <c r="L12" s="81">
        <v>4</v>
      </c>
      <c r="M12" s="81"/>
      <c r="N12" s="81">
        <v>5</v>
      </c>
      <c r="O12" s="81">
        <v>11</v>
      </c>
      <c r="P12" s="81">
        <v>6</v>
      </c>
      <c r="Q12" s="81">
        <v>1</v>
      </c>
      <c r="R12" s="81">
        <v>13</v>
      </c>
      <c r="S12" s="81">
        <v>5</v>
      </c>
      <c r="T12" s="81">
        <v>31</v>
      </c>
      <c r="U12" s="81">
        <v>3</v>
      </c>
      <c r="V12" s="81"/>
      <c r="W12" s="81">
        <v>312</v>
      </c>
      <c r="X12" s="78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3" customFormat="1" ht="15" customHeight="1">
      <c r="A13" s="29">
        <v>209</v>
      </c>
      <c r="B13" s="30"/>
      <c r="C13" s="36" t="s">
        <v>83</v>
      </c>
      <c r="D13" s="37"/>
      <c r="E13" s="81">
        <v>124</v>
      </c>
      <c r="F13" s="81">
        <v>109</v>
      </c>
      <c r="G13" s="81">
        <v>18</v>
      </c>
      <c r="H13" s="81">
        <v>53</v>
      </c>
      <c r="I13" s="81">
        <v>75</v>
      </c>
      <c r="J13" s="81">
        <v>5</v>
      </c>
      <c r="K13" s="81">
        <v>14</v>
      </c>
      <c r="L13" s="81"/>
      <c r="M13" s="81">
        <v>11</v>
      </c>
      <c r="N13" s="81">
        <v>9</v>
      </c>
      <c r="O13" s="81">
        <v>13</v>
      </c>
      <c r="P13" s="81">
        <v>16</v>
      </c>
      <c r="Q13" s="81">
        <v>2</v>
      </c>
      <c r="R13" s="81">
        <v>31</v>
      </c>
      <c r="S13" s="81">
        <v>11</v>
      </c>
      <c r="T13" s="81">
        <v>7</v>
      </c>
      <c r="U13" s="81">
        <v>6</v>
      </c>
      <c r="V13" s="81"/>
      <c r="W13" s="81">
        <v>504</v>
      </c>
      <c r="X13" s="7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3" customFormat="1" ht="15" customHeight="1">
      <c r="A14" s="29">
        <v>210</v>
      </c>
      <c r="B14" s="30"/>
      <c r="C14" s="36" t="s">
        <v>73</v>
      </c>
      <c r="D14" s="37"/>
      <c r="E14" s="81">
        <v>82</v>
      </c>
      <c r="F14" s="81">
        <v>69</v>
      </c>
      <c r="G14" s="81">
        <v>2</v>
      </c>
      <c r="H14" s="81">
        <v>61</v>
      </c>
      <c r="I14" s="81">
        <v>49</v>
      </c>
      <c r="J14" s="81">
        <v>7</v>
      </c>
      <c r="K14" s="81"/>
      <c r="L14" s="81">
        <v>5</v>
      </c>
      <c r="M14" s="81"/>
      <c r="N14" s="81">
        <v>5</v>
      </c>
      <c r="O14" s="81">
        <v>4</v>
      </c>
      <c r="P14" s="81">
        <v>7</v>
      </c>
      <c r="Q14" s="81">
        <v>5</v>
      </c>
      <c r="R14" s="81">
        <v>30</v>
      </c>
      <c r="S14" s="81">
        <v>4</v>
      </c>
      <c r="T14" s="81">
        <v>6</v>
      </c>
      <c r="U14" s="81">
        <v>1</v>
      </c>
      <c r="V14" s="81"/>
      <c r="W14" s="81">
        <v>337</v>
      </c>
      <c r="X14" s="78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3" customFormat="1" ht="15" customHeight="1">
      <c r="A15" s="29">
        <v>211</v>
      </c>
      <c r="B15" s="30"/>
      <c r="C15" s="36" t="s">
        <v>74</v>
      </c>
      <c r="D15" s="37"/>
      <c r="E15" s="81">
        <v>312</v>
      </c>
      <c r="F15" s="81">
        <v>71</v>
      </c>
      <c r="G15" s="81">
        <v>16</v>
      </c>
      <c r="H15" s="81">
        <v>93</v>
      </c>
      <c r="I15" s="81">
        <v>81</v>
      </c>
      <c r="J15" s="81">
        <v>4</v>
      </c>
      <c r="K15" s="81">
        <v>1</v>
      </c>
      <c r="L15" s="81">
        <v>7</v>
      </c>
      <c r="M15" s="81">
        <v>6</v>
      </c>
      <c r="N15" s="81"/>
      <c r="O15" s="81">
        <v>2</v>
      </c>
      <c r="P15" s="81">
        <v>21</v>
      </c>
      <c r="Q15" s="81">
        <v>6</v>
      </c>
      <c r="R15" s="81">
        <v>75</v>
      </c>
      <c r="S15" s="81">
        <v>7</v>
      </c>
      <c r="T15" s="81">
        <v>12</v>
      </c>
      <c r="U15" s="81">
        <v>20</v>
      </c>
      <c r="V15" s="81"/>
      <c r="W15" s="81">
        <v>734</v>
      </c>
      <c r="X15" s="78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3" customFormat="1" ht="15" customHeight="1">
      <c r="A16" s="29">
        <v>212</v>
      </c>
      <c r="B16" s="30"/>
      <c r="C16" s="36" t="s">
        <v>84</v>
      </c>
      <c r="D16" s="37"/>
      <c r="E16" s="81">
        <v>222</v>
      </c>
      <c r="F16" s="81">
        <v>214</v>
      </c>
      <c r="G16" s="81">
        <v>14</v>
      </c>
      <c r="H16" s="81">
        <v>29</v>
      </c>
      <c r="I16" s="81">
        <v>16</v>
      </c>
      <c r="J16" s="81">
        <v>7</v>
      </c>
      <c r="K16" s="81">
        <v>15</v>
      </c>
      <c r="L16" s="81">
        <v>2</v>
      </c>
      <c r="M16" s="81">
        <v>2</v>
      </c>
      <c r="N16" s="81">
        <v>10</v>
      </c>
      <c r="O16" s="81"/>
      <c r="P16" s="81">
        <v>28</v>
      </c>
      <c r="Q16" s="81">
        <v>5</v>
      </c>
      <c r="R16" s="81">
        <v>63</v>
      </c>
      <c r="S16" s="81">
        <v>29</v>
      </c>
      <c r="T16" s="81">
        <v>4</v>
      </c>
      <c r="U16" s="81">
        <v>2</v>
      </c>
      <c r="V16" s="81"/>
      <c r="W16" s="81">
        <v>662</v>
      </c>
      <c r="X16" s="78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3" customFormat="1" ht="15" customHeight="1">
      <c r="A17" s="29">
        <v>213</v>
      </c>
      <c r="B17" s="30"/>
      <c r="C17" s="36" t="s">
        <v>76</v>
      </c>
      <c r="D17" s="37"/>
      <c r="E17" s="81">
        <v>142</v>
      </c>
      <c r="F17" s="81">
        <v>63</v>
      </c>
      <c r="G17" s="81">
        <v>120</v>
      </c>
      <c r="H17" s="81">
        <v>298</v>
      </c>
      <c r="I17" s="81">
        <v>104</v>
      </c>
      <c r="J17" s="81">
        <v>5</v>
      </c>
      <c r="K17" s="81">
        <v>7</v>
      </c>
      <c r="L17" s="81">
        <v>9</v>
      </c>
      <c r="M17" s="81">
        <v>3</v>
      </c>
      <c r="N17" s="81">
        <v>29</v>
      </c>
      <c r="O17" s="81">
        <v>6</v>
      </c>
      <c r="P17" s="81"/>
      <c r="Q17" s="81">
        <v>84</v>
      </c>
      <c r="R17" s="81">
        <v>27</v>
      </c>
      <c r="S17" s="81">
        <v>4</v>
      </c>
      <c r="T17" s="81">
        <v>1</v>
      </c>
      <c r="U17" s="81">
        <v>7</v>
      </c>
      <c r="V17" s="81"/>
      <c r="W17" s="81">
        <v>909</v>
      </c>
      <c r="X17" s="78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3" customFormat="1" ht="15" customHeight="1">
      <c r="A18" s="29">
        <v>214</v>
      </c>
      <c r="B18" s="30"/>
      <c r="C18" s="36" t="s">
        <v>77</v>
      </c>
      <c r="D18" s="37"/>
      <c r="E18" s="81">
        <v>95</v>
      </c>
      <c r="F18" s="81">
        <v>52</v>
      </c>
      <c r="G18" s="81">
        <v>172</v>
      </c>
      <c r="H18" s="81">
        <v>116</v>
      </c>
      <c r="I18" s="81">
        <v>45</v>
      </c>
      <c r="J18" s="81">
        <v>1</v>
      </c>
      <c r="K18" s="81">
        <v>4</v>
      </c>
      <c r="L18" s="81">
        <v>19</v>
      </c>
      <c r="M18" s="81">
        <v>6</v>
      </c>
      <c r="N18" s="81">
        <v>11</v>
      </c>
      <c r="O18" s="81">
        <v>4</v>
      </c>
      <c r="P18" s="81">
        <v>94</v>
      </c>
      <c r="Q18" s="81"/>
      <c r="R18" s="81">
        <v>31</v>
      </c>
      <c r="S18" s="81">
        <v>12</v>
      </c>
      <c r="T18" s="81">
        <v>5</v>
      </c>
      <c r="U18" s="81">
        <v>2</v>
      </c>
      <c r="V18" s="81"/>
      <c r="W18" s="81">
        <v>669</v>
      </c>
      <c r="X18" s="78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3" customFormat="1" ht="22.5" customHeight="1">
      <c r="A19" s="29" t="s">
        <v>85</v>
      </c>
      <c r="B19" s="30"/>
      <c r="C19" s="30"/>
      <c r="D19" s="31"/>
      <c r="E19" s="81">
        <v>1334</v>
      </c>
      <c r="F19" s="81">
        <v>218</v>
      </c>
      <c r="G19" s="81">
        <v>14</v>
      </c>
      <c r="H19" s="81">
        <v>158</v>
      </c>
      <c r="I19" s="81">
        <v>105</v>
      </c>
      <c r="J19" s="81">
        <v>20</v>
      </c>
      <c r="K19" s="81">
        <v>8</v>
      </c>
      <c r="L19" s="81">
        <v>37</v>
      </c>
      <c r="M19" s="81">
        <v>36</v>
      </c>
      <c r="N19" s="81">
        <v>61</v>
      </c>
      <c r="O19" s="81">
        <v>51</v>
      </c>
      <c r="P19" s="81">
        <v>17</v>
      </c>
      <c r="Q19" s="81">
        <v>20</v>
      </c>
      <c r="R19" s="81">
        <v>259</v>
      </c>
      <c r="S19" s="81">
        <v>14</v>
      </c>
      <c r="T19" s="81">
        <v>7</v>
      </c>
      <c r="U19" s="81">
        <v>39</v>
      </c>
      <c r="V19" s="81">
        <v>3</v>
      </c>
      <c r="W19" s="81">
        <v>2401</v>
      </c>
      <c r="X19" s="7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3" customFormat="1" ht="22.5" customHeight="1">
      <c r="A20" s="38">
        <v>307</v>
      </c>
      <c r="B20" s="39"/>
      <c r="C20" s="40" t="s">
        <v>1</v>
      </c>
      <c r="D20" s="41"/>
      <c r="E20" s="81">
        <v>724</v>
      </c>
      <c r="F20" s="81">
        <v>99</v>
      </c>
      <c r="G20" s="81">
        <v>10</v>
      </c>
      <c r="H20" s="81">
        <v>87</v>
      </c>
      <c r="I20" s="81">
        <v>49</v>
      </c>
      <c r="J20" s="81">
        <v>13</v>
      </c>
      <c r="K20" s="81">
        <v>2</v>
      </c>
      <c r="L20" s="81">
        <v>26</v>
      </c>
      <c r="M20" s="81">
        <v>33</v>
      </c>
      <c r="N20" s="81">
        <v>28</v>
      </c>
      <c r="O20" s="81">
        <v>25</v>
      </c>
      <c r="P20" s="81">
        <v>8</v>
      </c>
      <c r="Q20" s="81">
        <v>6</v>
      </c>
      <c r="R20" s="81">
        <v>128</v>
      </c>
      <c r="S20" s="81">
        <v>3</v>
      </c>
      <c r="T20" s="81">
        <v>2</v>
      </c>
      <c r="U20" s="81">
        <v>27</v>
      </c>
      <c r="V20" s="81"/>
      <c r="W20" s="81">
        <v>1270</v>
      </c>
      <c r="X20" s="78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3" customFormat="1" ht="15" customHeight="1">
      <c r="A21" s="38">
        <v>308</v>
      </c>
      <c r="B21" s="39"/>
      <c r="C21" s="40" t="s">
        <v>2</v>
      </c>
      <c r="D21" s="41"/>
      <c r="E21" s="81">
        <v>610</v>
      </c>
      <c r="F21" s="81">
        <v>119</v>
      </c>
      <c r="G21" s="81">
        <v>4</v>
      </c>
      <c r="H21" s="81">
        <v>71</v>
      </c>
      <c r="I21" s="81">
        <v>56</v>
      </c>
      <c r="J21" s="81">
        <v>7</v>
      </c>
      <c r="K21" s="81">
        <v>6</v>
      </c>
      <c r="L21" s="81">
        <v>11</v>
      </c>
      <c r="M21" s="81">
        <v>3</v>
      </c>
      <c r="N21" s="81">
        <v>33</v>
      </c>
      <c r="O21" s="81">
        <v>26</v>
      </c>
      <c r="P21" s="81">
        <v>9</v>
      </c>
      <c r="Q21" s="81">
        <v>14</v>
      </c>
      <c r="R21" s="81">
        <v>131</v>
      </c>
      <c r="S21" s="81">
        <v>11</v>
      </c>
      <c r="T21" s="81">
        <v>5</v>
      </c>
      <c r="U21" s="81">
        <v>12</v>
      </c>
      <c r="V21" s="81">
        <v>3</v>
      </c>
      <c r="W21" s="81">
        <v>1131</v>
      </c>
      <c r="X21" s="78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3" customFormat="1" ht="22.5" customHeight="1">
      <c r="A22" s="42" t="s">
        <v>86</v>
      </c>
      <c r="B22" s="43"/>
      <c r="C22" s="43"/>
      <c r="D22" s="44"/>
      <c r="E22" s="81">
        <v>81</v>
      </c>
      <c r="F22" s="81">
        <v>262</v>
      </c>
      <c r="G22" s="81">
        <v>5</v>
      </c>
      <c r="H22" s="81">
        <v>30</v>
      </c>
      <c r="I22" s="81">
        <v>141</v>
      </c>
      <c r="J22" s="81">
        <v>10</v>
      </c>
      <c r="K22" s="81">
        <v>3</v>
      </c>
      <c r="L22" s="81">
        <v>5</v>
      </c>
      <c r="M22" s="81">
        <v>2</v>
      </c>
      <c r="N22" s="81">
        <v>8</v>
      </c>
      <c r="O22" s="81">
        <v>12</v>
      </c>
      <c r="P22" s="81">
        <v>10</v>
      </c>
      <c r="Q22" s="81">
        <v>6</v>
      </c>
      <c r="R22" s="81">
        <v>15</v>
      </c>
      <c r="S22" s="81">
        <v>132</v>
      </c>
      <c r="T22" s="81">
        <v>5</v>
      </c>
      <c r="U22" s="81">
        <v>2</v>
      </c>
      <c r="V22" s="81"/>
      <c r="W22" s="81">
        <v>729</v>
      </c>
      <c r="X22" s="78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" customFormat="1" ht="22.5" customHeight="1">
      <c r="A23" s="38">
        <v>321</v>
      </c>
      <c r="B23" s="39"/>
      <c r="C23" s="40" t="s">
        <v>3</v>
      </c>
      <c r="D23" s="41"/>
      <c r="E23" s="81">
        <v>14</v>
      </c>
      <c r="F23" s="81">
        <v>32</v>
      </c>
      <c r="G23" s="81"/>
      <c r="H23" s="81">
        <v>8</v>
      </c>
      <c r="I23" s="81">
        <v>64</v>
      </c>
      <c r="J23" s="81">
        <v>3</v>
      </c>
      <c r="K23" s="81"/>
      <c r="L23" s="81"/>
      <c r="M23" s="81">
        <v>1</v>
      </c>
      <c r="N23" s="81">
        <v>2</v>
      </c>
      <c r="O23" s="81">
        <v>4</v>
      </c>
      <c r="P23" s="81">
        <v>1</v>
      </c>
      <c r="Q23" s="81"/>
      <c r="R23" s="81">
        <v>2</v>
      </c>
      <c r="S23" s="81">
        <v>24</v>
      </c>
      <c r="T23" s="81"/>
      <c r="U23" s="81"/>
      <c r="V23" s="81"/>
      <c r="W23" s="81">
        <v>155</v>
      </c>
      <c r="X23" s="78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" customFormat="1" ht="15" customHeight="1">
      <c r="A24" s="38">
        <v>322</v>
      </c>
      <c r="B24" s="39"/>
      <c r="C24" s="40" t="s">
        <v>4</v>
      </c>
      <c r="D24" s="41"/>
      <c r="E24" s="81">
        <v>40</v>
      </c>
      <c r="F24" s="81">
        <v>105</v>
      </c>
      <c r="G24" s="81">
        <v>4</v>
      </c>
      <c r="H24" s="81">
        <v>13</v>
      </c>
      <c r="I24" s="81">
        <v>44</v>
      </c>
      <c r="J24" s="81">
        <v>3</v>
      </c>
      <c r="K24" s="81">
        <v>2</v>
      </c>
      <c r="L24" s="81">
        <v>5</v>
      </c>
      <c r="M24" s="81">
        <v>1</v>
      </c>
      <c r="N24" s="81">
        <v>3</v>
      </c>
      <c r="O24" s="81">
        <v>6</v>
      </c>
      <c r="P24" s="81">
        <v>5</v>
      </c>
      <c r="Q24" s="81">
        <v>5</v>
      </c>
      <c r="R24" s="81">
        <v>9</v>
      </c>
      <c r="S24" s="81">
        <v>46</v>
      </c>
      <c r="T24" s="81">
        <v>1</v>
      </c>
      <c r="U24" s="81">
        <v>2</v>
      </c>
      <c r="V24" s="81"/>
      <c r="W24" s="81">
        <v>294</v>
      </c>
      <c r="X24" s="78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" customFormat="1" ht="15" customHeight="1">
      <c r="A25" s="38">
        <v>323</v>
      </c>
      <c r="B25" s="39"/>
      <c r="C25" s="40" t="s">
        <v>5</v>
      </c>
      <c r="D25" s="41"/>
      <c r="E25" s="81">
        <v>27</v>
      </c>
      <c r="F25" s="81">
        <v>125</v>
      </c>
      <c r="G25" s="81">
        <v>1</v>
      </c>
      <c r="H25" s="81">
        <v>9</v>
      </c>
      <c r="I25" s="81">
        <v>33</v>
      </c>
      <c r="J25" s="81">
        <v>4</v>
      </c>
      <c r="K25" s="81">
        <v>1</v>
      </c>
      <c r="L25" s="81"/>
      <c r="M25" s="81"/>
      <c r="N25" s="81">
        <v>3</v>
      </c>
      <c r="O25" s="81">
        <v>2</v>
      </c>
      <c r="P25" s="81">
        <v>4</v>
      </c>
      <c r="Q25" s="81">
        <v>1</v>
      </c>
      <c r="R25" s="81">
        <v>4</v>
      </c>
      <c r="S25" s="81">
        <v>62</v>
      </c>
      <c r="T25" s="81">
        <v>4</v>
      </c>
      <c r="U25" s="81"/>
      <c r="V25" s="81"/>
      <c r="W25" s="81">
        <v>280</v>
      </c>
      <c r="X25" s="78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3" customFormat="1" ht="22.5" customHeight="1">
      <c r="A26" s="42" t="s">
        <v>87</v>
      </c>
      <c r="B26" s="43"/>
      <c r="C26" s="43"/>
      <c r="D26" s="44"/>
      <c r="E26" s="81">
        <v>56</v>
      </c>
      <c r="F26" s="81">
        <v>270</v>
      </c>
      <c r="G26" s="81">
        <v>7</v>
      </c>
      <c r="H26" s="81">
        <v>20</v>
      </c>
      <c r="I26" s="81">
        <v>16</v>
      </c>
      <c r="J26" s="81">
        <v>21</v>
      </c>
      <c r="K26" s="81">
        <v>9</v>
      </c>
      <c r="L26" s="81">
        <v>3</v>
      </c>
      <c r="M26" s="81">
        <v>3</v>
      </c>
      <c r="N26" s="81">
        <v>2</v>
      </c>
      <c r="O26" s="81">
        <v>4</v>
      </c>
      <c r="P26" s="81">
        <v>2</v>
      </c>
      <c r="Q26" s="81"/>
      <c r="R26" s="81">
        <v>14</v>
      </c>
      <c r="S26" s="81">
        <v>6</v>
      </c>
      <c r="T26" s="81">
        <v>2</v>
      </c>
      <c r="U26" s="81">
        <v>2</v>
      </c>
      <c r="V26" s="81"/>
      <c r="W26" s="81">
        <v>437</v>
      </c>
      <c r="X26" s="78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" customFormat="1" ht="22.5" customHeight="1">
      <c r="A27" s="38">
        <v>383</v>
      </c>
      <c r="B27" s="39"/>
      <c r="C27" s="40" t="s">
        <v>6</v>
      </c>
      <c r="D27" s="41"/>
      <c r="E27" s="81">
        <v>9</v>
      </c>
      <c r="F27" s="81">
        <v>27</v>
      </c>
      <c r="G27" s="81">
        <v>3</v>
      </c>
      <c r="H27" s="81">
        <v>6</v>
      </c>
      <c r="I27" s="81">
        <v>5</v>
      </c>
      <c r="J27" s="81">
        <v>2</v>
      </c>
      <c r="K27" s="81"/>
      <c r="L27" s="81">
        <v>1</v>
      </c>
      <c r="M27" s="81"/>
      <c r="N27" s="81"/>
      <c r="O27" s="81"/>
      <c r="P27" s="81">
        <v>1</v>
      </c>
      <c r="Q27" s="81"/>
      <c r="R27" s="81"/>
      <c r="S27" s="81">
        <v>5</v>
      </c>
      <c r="T27" s="81"/>
      <c r="U27" s="81"/>
      <c r="V27" s="81"/>
      <c r="W27" s="81">
        <v>59</v>
      </c>
      <c r="X27" s="7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" customFormat="1" ht="15" customHeight="1">
      <c r="A28" s="38">
        <v>391</v>
      </c>
      <c r="B28" s="39"/>
      <c r="C28" s="40" t="s">
        <v>7</v>
      </c>
      <c r="D28" s="41"/>
      <c r="E28" s="81">
        <v>47</v>
      </c>
      <c r="F28" s="81">
        <v>243</v>
      </c>
      <c r="G28" s="81">
        <v>4</v>
      </c>
      <c r="H28" s="81">
        <v>14</v>
      </c>
      <c r="I28" s="81">
        <v>11</v>
      </c>
      <c r="J28" s="81">
        <v>19</v>
      </c>
      <c r="K28" s="81">
        <v>9</v>
      </c>
      <c r="L28" s="81">
        <v>2</v>
      </c>
      <c r="M28" s="81">
        <v>3</v>
      </c>
      <c r="N28" s="81">
        <v>2</v>
      </c>
      <c r="O28" s="81">
        <v>4</v>
      </c>
      <c r="P28" s="81">
        <v>1</v>
      </c>
      <c r="Q28" s="81"/>
      <c r="R28" s="81">
        <v>14</v>
      </c>
      <c r="S28" s="81">
        <v>1</v>
      </c>
      <c r="T28" s="81">
        <v>2</v>
      </c>
      <c r="U28" s="81">
        <v>2</v>
      </c>
      <c r="V28" s="81"/>
      <c r="W28" s="81">
        <v>378</v>
      </c>
      <c r="X28" s="7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" customFormat="1" ht="21" customHeight="1">
      <c r="A29" s="42" t="s">
        <v>88</v>
      </c>
      <c r="B29" s="43"/>
      <c r="C29" s="43"/>
      <c r="D29" s="41"/>
      <c r="E29" s="81">
        <v>140</v>
      </c>
      <c r="F29" s="81">
        <v>84</v>
      </c>
      <c r="G29" s="81">
        <v>31</v>
      </c>
      <c r="H29" s="81">
        <v>32</v>
      </c>
      <c r="I29" s="81">
        <v>30</v>
      </c>
      <c r="J29" s="81">
        <v>3</v>
      </c>
      <c r="K29" s="81"/>
      <c r="L29" s="81">
        <v>3</v>
      </c>
      <c r="M29" s="81"/>
      <c r="N29" s="81">
        <v>25</v>
      </c>
      <c r="O29" s="81">
        <v>10</v>
      </c>
      <c r="P29" s="81">
        <v>8</v>
      </c>
      <c r="Q29" s="81">
        <v>8</v>
      </c>
      <c r="R29" s="81">
        <v>57</v>
      </c>
      <c r="S29" s="81">
        <v>9</v>
      </c>
      <c r="T29" s="81">
        <v>4</v>
      </c>
      <c r="U29" s="81"/>
      <c r="V29" s="81"/>
      <c r="W29" s="81">
        <v>444</v>
      </c>
      <c r="X29" s="7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" customFormat="1" ht="22.5" customHeight="1">
      <c r="A30" s="29">
        <v>411</v>
      </c>
      <c r="B30" s="30"/>
      <c r="C30" s="36" t="s">
        <v>89</v>
      </c>
      <c r="D30" s="41"/>
      <c r="E30" s="81">
        <v>140</v>
      </c>
      <c r="F30" s="81">
        <v>84</v>
      </c>
      <c r="G30" s="81">
        <v>31</v>
      </c>
      <c r="H30" s="81">
        <v>32</v>
      </c>
      <c r="I30" s="81">
        <v>30</v>
      </c>
      <c r="J30" s="81">
        <v>3</v>
      </c>
      <c r="K30" s="81"/>
      <c r="L30" s="81">
        <v>3</v>
      </c>
      <c r="M30" s="81"/>
      <c r="N30" s="81">
        <v>25</v>
      </c>
      <c r="O30" s="81">
        <v>10</v>
      </c>
      <c r="P30" s="81">
        <v>8</v>
      </c>
      <c r="Q30" s="81">
        <v>8</v>
      </c>
      <c r="R30" s="81">
        <v>57</v>
      </c>
      <c r="S30" s="81">
        <v>9</v>
      </c>
      <c r="T30" s="81">
        <v>4</v>
      </c>
      <c r="U30" s="81"/>
      <c r="V30" s="81"/>
      <c r="W30" s="81">
        <v>444</v>
      </c>
      <c r="X30" s="78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22.5" customHeight="1">
      <c r="A31" s="42" t="s">
        <v>90</v>
      </c>
      <c r="B31" s="30"/>
      <c r="C31" s="36"/>
      <c r="D31" s="37"/>
      <c r="E31" s="81">
        <v>5027</v>
      </c>
      <c r="F31" s="81">
        <v>3282</v>
      </c>
      <c r="G31" s="81">
        <v>792</v>
      </c>
      <c r="H31" s="81">
        <v>2646</v>
      </c>
      <c r="I31" s="81">
        <v>2526</v>
      </c>
      <c r="J31" s="81">
        <v>441</v>
      </c>
      <c r="K31" s="81">
        <v>267</v>
      </c>
      <c r="L31" s="81">
        <v>493</v>
      </c>
      <c r="M31" s="81">
        <v>314</v>
      </c>
      <c r="N31" s="81">
        <v>687</v>
      </c>
      <c r="O31" s="81">
        <v>515</v>
      </c>
      <c r="P31" s="81">
        <v>846</v>
      </c>
      <c r="Q31" s="81">
        <v>538</v>
      </c>
      <c r="R31" s="81">
        <v>2163</v>
      </c>
      <c r="S31" s="81">
        <v>793</v>
      </c>
      <c r="T31" s="81">
        <v>576</v>
      </c>
      <c r="U31" s="81">
        <v>341</v>
      </c>
      <c r="V31" s="81">
        <v>12</v>
      </c>
      <c r="W31" s="81">
        <v>22259</v>
      </c>
      <c r="X31" s="78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" customFormat="1" ht="7.5" customHeight="1">
      <c r="A32" s="45"/>
      <c r="B32" s="46"/>
      <c r="C32" s="46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82"/>
      <c r="X32" s="78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5:24" ht="13.5"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3.5">
      <c r="A34" s="13" t="s">
        <v>91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森 幹太</cp:lastModifiedBy>
  <cp:lastPrinted>2019-03-14T05:30:33Z</cp:lastPrinted>
  <dcterms:created xsi:type="dcterms:W3CDTF">2005-04-21T04:51:30Z</dcterms:created>
  <dcterms:modified xsi:type="dcterms:W3CDTF">2019-03-14T05:30:39Z</dcterms:modified>
  <cp:category/>
  <cp:version/>
  <cp:contentType/>
  <cp:contentStatus/>
</cp:coreProperties>
</file>