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1_水道事業\"/>
    </mc:Choice>
  </mc:AlternateContent>
  <xr:revisionPtr revIDLastSave="0" documentId="13_ncr:1_{891504B3-29A3-4BB4-94A4-89E8FBF70686}" xr6:coauthVersionLast="45" xr6:coauthVersionMax="45" xr10:uidLastSave="{00000000-0000-0000-0000-000000000000}"/>
  <workbookProtection workbookAlgorithmName="SHA-512" workbookHashValue="mkYkE6ueJhnD/3wwtoN1ZLgmXi2AQW5iOPteXMq9H+m9/zKrncicrlaxgqdTh6t7DvpQzYadAxCil09iqE3VTA==" workbookSaltValue="8o+msuyV1Jyaan5LNsM9qw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P6" i="5"/>
  <c r="P10" i="4" s="1"/>
  <c r="O6" i="5"/>
  <c r="N6" i="5"/>
  <c r="B10" i="4" s="1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G85" i="4"/>
  <c r="F85" i="4"/>
  <c r="BB10" i="4"/>
  <c r="AL10" i="4"/>
  <c r="W10" i="4"/>
  <c r="I10" i="4"/>
  <c r="BB8" i="4"/>
  <c r="AT8" i="4"/>
  <c r="AD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<sst xmlns="http://schemas.openxmlformats.org/spreadsheetml/2006/main" count="228" uniqueCount="113">
  <si>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</si>
  <si>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</si>
  <si>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</si>
  <si>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</si>
  <si>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</si>
  <si>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</si>
  <si>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</si>
  <si>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</si>
  <si>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</si>
  <si>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</si>
  <si>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</si>
  <si>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</si>
  <si>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</si>
  <si>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</si>
  <si>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</si>
  <si>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</si>
  <si>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</si>
  <si>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</si>
  <si>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</si>
  <si>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</si>
  <si>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</si>
  <si>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</si>
  <si>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</si>
  <si>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</si>
  <si>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</si>
  <si>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</si>
  <si>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</si>
  <si>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</si>
  <si>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</si>
  <si>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</si>
  <si>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</si>
  <si>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</si>
  <si>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</si>
  <si>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</si>
  <si>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</si>
  <si>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</si>
  <si>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</si>
  <si>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</si>
  <si>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</si>
  <si>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</si>
  <si>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</si>
  <si>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</si>
  <si>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</si>
  <si>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</si>
  <si>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</si>
  <si>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</si>
  <si>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</si>
  <si>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</si>
  <si>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</si>
  <si>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</si>
  <si>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</si>
  <si>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</si>
  <si>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</si>
  <si>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</si>
  <si>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</si>
  <si>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</si>
  <si>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</si>
  <si>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</si>
  <si>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</si>
  <si>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</si>
  <si>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</si>
  <si>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</si>
  <si>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</si>
  <si>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</si>
  <si>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</si>
  <si>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</si>
  <si>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</si>
  <si>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</si>
  <si>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</si>
  <si>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</si>
  <si>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</si>
  <si>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</si>
  <si>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</si>
  <si>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</si>
  <si>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</si>
  <si>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</si>
  <si>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</si>
  <si>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</si>
  <si>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</si>
  <si>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</si>
  <si>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</si>
  <si>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</si>
  <si>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</si>
  <si>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</si>
  <si>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</si>
  <si>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</si>
  <si>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</si>
  <si>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</si>
  <si>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</si>
  <si>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</si>
  <si>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</si>
  <si>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</si>
  <si>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</si>
  <si>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西海市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</si>
  <si>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</si>
  <si>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</si>
  <si>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</si>
  <si>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</si>
  <si>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</si>
  <si>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</si>
  <si>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</si>
  <si>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</si>
  <si>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</si>
  <si>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</si>
  <si>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</si>
  <si>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</si>
  <si>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</si>
  <si>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</si>
  <si>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</si>
  <si>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</si>
  <si>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①経常収支比率：赤字であった簡易水道事業との統合
(平成29年度）以降、大幅に低くなっている。対前年
度比は微増したが、経営状況に目立った変化はない。
②累積欠損金比率：簡易水道事業との統合以降発生し
ており今年度も累積欠損が生じた。
③流動比率：簡易水道事業との統合による動向を注視
しているが、上昇傾向にあり現状では特に問題ない。
④企業債残高対給水収益比率：減少傾向にあるが、今
後も高い水準で推移することが見込まれる。
⑤料金回収率：簡易水道事業との統合以降、低い水準
で推移しており、今後の状況次第では料金等改定等の
検討も必要となる。
⑥給水原価：簡易水道事業との統合により上昇し、今
後とも高水準で推移することが見込まれる。
⑦施設利用率：微増減はあるものの、同水準で推移し
ており今後とも施設の効率性を念頭に整備を行う。
⑧有収率：前年度に比して僅かながら回復したが、今
後も同水準程度で推移していくと見込まれる。</t>
    <rPh sb="1" eb="3">
      <t>ケイジョウ</t>
    </rPh>
    <rPh sb="3" eb="5">
      <t>シュウシ</t>
    </rPh>
    <rPh sb="5" eb="7">
      <t>ヒリツ</t>
    </rPh>
    <rPh sb="8" eb="10">
      <t>アカジ</t>
    </rPh>
    <rPh sb="14" eb="16">
      <t>カンイ</t>
    </rPh>
    <rPh sb="16" eb="18">
      <t>スイドウ</t>
    </rPh>
    <rPh sb="18" eb="20">
      <t>ジギョウ</t>
    </rPh>
    <rPh sb="26" eb="28">
      <t>ヘイセイ</t>
    </rPh>
    <rPh sb="30" eb="32">
      <t>ネンド</t>
    </rPh>
    <rPh sb="33" eb="35">
      <t>イコウ</t>
    </rPh>
    <rPh sb="36" eb="38">
      <t>オオハバ</t>
    </rPh>
    <rPh sb="39" eb="40">
      <t>ヒク</t>
    </rPh>
    <rPh sb="47" eb="48">
      <t>タイ</t>
    </rPh>
    <rPh sb="52" eb="53">
      <t>ヒ</t>
    </rPh>
    <rPh sb="54" eb="56">
      <t>ビゾウ</t>
    </rPh>
    <rPh sb="60" eb="62">
      <t>ケイエイ</t>
    </rPh>
    <rPh sb="62" eb="64">
      <t>ジョウキョウ</t>
    </rPh>
    <rPh sb="65" eb="67">
      <t>メダ</t>
    </rPh>
    <rPh sb="69" eb="71">
      <t>ヘンカ</t>
    </rPh>
    <rPh sb="78" eb="80">
      <t>ルイセキ</t>
    </rPh>
    <rPh sb="80" eb="83">
      <t>ケッソンキン</t>
    </rPh>
    <rPh sb="83" eb="85">
      <t>ヒリツ</t>
    </rPh>
    <rPh sb="86" eb="88">
      <t>カンイ</t>
    </rPh>
    <rPh sb="88" eb="90">
      <t>スイドウ</t>
    </rPh>
    <rPh sb="90" eb="92">
      <t>ジギョウ</t>
    </rPh>
    <rPh sb="94" eb="96">
      <t>トウゴウ</t>
    </rPh>
    <rPh sb="96" eb="98">
      <t>イコウ</t>
    </rPh>
    <rPh sb="98" eb="100">
      <t>ハッセイ</t>
    </rPh>
    <rPh sb="105" eb="108">
      <t>コンネンド</t>
    </rPh>
    <rPh sb="109" eb="111">
      <t>ルイセキ</t>
    </rPh>
    <rPh sb="111" eb="113">
      <t>ケッソン</t>
    </rPh>
    <rPh sb="114" eb="115">
      <t>ショウ</t>
    </rPh>
    <rPh sb="121" eb="123">
      <t>リュウドウ</t>
    </rPh>
    <rPh sb="123" eb="125">
      <t>ヒリツ</t>
    </rPh>
    <rPh sb="126" eb="128">
      <t>カンイ</t>
    </rPh>
    <rPh sb="128" eb="130">
      <t>スイドウ</t>
    </rPh>
    <rPh sb="130" eb="132">
      <t>ジギョウ</t>
    </rPh>
    <rPh sb="134" eb="136">
      <t>トウゴウ</t>
    </rPh>
    <rPh sb="139" eb="141">
      <t>ドウコウ</t>
    </rPh>
    <rPh sb="142" eb="144">
      <t>チュウシ</t>
    </rPh>
    <rPh sb="151" eb="153">
      <t>ジョウショウ</t>
    </rPh>
    <rPh sb="153" eb="155">
      <t>ケイコウ</t>
    </rPh>
    <rPh sb="158" eb="160">
      <t>ゲンジョウ</t>
    </rPh>
    <rPh sb="162" eb="163">
      <t>トク</t>
    </rPh>
    <rPh sb="164" eb="166">
      <t>モンダイ</t>
    </rPh>
    <rPh sb="172" eb="174">
      <t>キギョウ</t>
    </rPh>
    <rPh sb="174" eb="175">
      <t>サイ</t>
    </rPh>
    <rPh sb="175" eb="177">
      <t>ザンダカ</t>
    </rPh>
    <rPh sb="177" eb="178">
      <t>タイ</t>
    </rPh>
    <rPh sb="178" eb="180">
      <t>キュウスイ</t>
    </rPh>
    <rPh sb="180" eb="182">
      <t>シュウエキ</t>
    </rPh>
    <rPh sb="182" eb="184">
      <t>ヒリツ</t>
    </rPh>
    <rPh sb="185" eb="187">
      <t>ゲンショウ</t>
    </rPh>
    <rPh sb="187" eb="189">
      <t>ケイコウ</t>
    </rPh>
    <rPh sb="198" eb="199">
      <t>タカ</t>
    </rPh>
    <rPh sb="200" eb="202">
      <t>スイジュン</t>
    </rPh>
    <rPh sb="203" eb="205">
      <t>スイイ</t>
    </rPh>
    <rPh sb="210" eb="212">
      <t>ミコ</t>
    </rPh>
    <rPh sb="219" eb="221">
      <t>リョウキン</t>
    </rPh>
    <rPh sb="221" eb="223">
      <t>カイシュウ</t>
    </rPh>
    <rPh sb="223" eb="224">
      <t>リツ</t>
    </rPh>
    <rPh sb="225" eb="227">
      <t>カンイ</t>
    </rPh>
    <rPh sb="227" eb="229">
      <t>スイドウ</t>
    </rPh>
    <rPh sb="229" eb="231">
      <t>ジギョウ</t>
    </rPh>
    <rPh sb="233" eb="235">
      <t>トウゴウ</t>
    </rPh>
    <rPh sb="235" eb="237">
      <t>イコウ</t>
    </rPh>
    <rPh sb="238" eb="239">
      <t>ヒク</t>
    </rPh>
    <rPh sb="240" eb="242">
      <t>スイジュン</t>
    </rPh>
    <rPh sb="244" eb="246">
      <t>スイイ</t>
    </rPh>
    <rPh sb="251" eb="253">
      <t>コンゴ</t>
    </rPh>
    <rPh sb="254" eb="256">
      <t>ジョウキョウ</t>
    </rPh>
    <rPh sb="256" eb="258">
      <t>シダイ</t>
    </rPh>
    <rPh sb="260" eb="262">
      <t>リョウキン</t>
    </rPh>
    <rPh sb="262" eb="263">
      <t>トウ</t>
    </rPh>
    <rPh sb="263" eb="265">
      <t>カイテイ</t>
    </rPh>
    <rPh sb="265" eb="266">
      <t>トウ</t>
    </rPh>
    <rPh sb="268" eb="270">
      <t>ケントウ</t>
    </rPh>
    <rPh sb="271" eb="273">
      <t>ヒツヨウ</t>
    </rPh>
    <rPh sb="280" eb="282">
      <t>キュウスイ</t>
    </rPh>
    <rPh sb="282" eb="284">
      <t>ゲンカ</t>
    </rPh>
    <rPh sb="285" eb="287">
      <t>カンイ</t>
    </rPh>
    <rPh sb="287" eb="289">
      <t>スイドウ</t>
    </rPh>
    <rPh sb="289" eb="291">
      <t>ジギョウ</t>
    </rPh>
    <rPh sb="293" eb="295">
      <t>トウゴウ</t>
    </rPh>
    <rPh sb="298" eb="300">
      <t>ジョウショウ</t>
    </rPh>
    <rPh sb="307" eb="310">
      <t>コウスイジュン</t>
    </rPh>
    <rPh sb="311" eb="313">
      <t>スイイ</t>
    </rPh>
    <rPh sb="318" eb="320">
      <t>ミコ</t>
    </rPh>
    <rPh sb="327" eb="329">
      <t>シセツ</t>
    </rPh>
    <rPh sb="329" eb="330">
      <t>リ</t>
    </rPh>
    <rPh sb="330" eb="331">
      <t>ヨウ</t>
    </rPh>
    <rPh sb="331" eb="332">
      <t>リツ</t>
    </rPh>
    <rPh sb="354" eb="356">
      <t>コンゴ</t>
    </rPh>
    <rPh sb="358" eb="360">
      <t>シセツ</t>
    </rPh>
    <rPh sb="361" eb="364">
      <t>コウリツセイ</t>
    </rPh>
    <rPh sb="365" eb="367">
      <t>ネントウ</t>
    </rPh>
    <rPh sb="368" eb="370">
      <t>セイビ</t>
    </rPh>
    <rPh sb="371" eb="372">
      <t>オコナ</t>
    </rPh>
    <rPh sb="377" eb="378">
      <t>ユウ</t>
    </rPh>
    <rPh sb="378" eb="379">
      <t>シュウ</t>
    </rPh>
    <rPh sb="379" eb="380">
      <t>リツ</t>
    </rPh>
    <rPh sb="381" eb="383">
      <t>ゼンネン</t>
    </rPh>
    <rPh sb="383" eb="384">
      <t>ド</t>
    </rPh>
    <rPh sb="385" eb="386">
      <t>ヒ</t>
    </rPh>
    <rPh sb="388" eb="389">
      <t>ワズ</t>
    </rPh>
    <rPh sb="393" eb="395">
      <t>カイフク</t>
    </rPh>
    <rPh sb="403" eb="406">
      <t>ドウスイジュン</t>
    </rPh>
    <rPh sb="406" eb="408">
      <t>テイド</t>
    </rPh>
    <rPh sb="409" eb="411">
      <t>スイイ</t>
    </rPh>
    <rPh sb="416" eb="418">
      <t>ミコ</t>
    </rPh>
    <phoneticPr fontId="4"/>
  </si>
  <si>
    <t>　経営戦略を策定し、計画的に更新整備を行ってい
るが、多くの老朽化施設が存在している。
　今後とも経営状況をみながら、永続的に更新整備が
必要である。</t>
    <rPh sb="1" eb="3">
      <t>ケイエイ</t>
    </rPh>
    <rPh sb="3" eb="5">
      <t>センリャク</t>
    </rPh>
    <rPh sb="6" eb="8">
      <t>サクテイ</t>
    </rPh>
    <rPh sb="10" eb="13">
      <t>ケイカクテキ</t>
    </rPh>
    <rPh sb="14" eb="16">
      <t>コウシン</t>
    </rPh>
    <rPh sb="16" eb="18">
      <t>セイビ</t>
    </rPh>
    <rPh sb="19" eb="20">
      <t>オコナ</t>
    </rPh>
    <rPh sb="27" eb="28">
      <t>オオ</t>
    </rPh>
    <rPh sb="30" eb="33">
      <t>ロウキュウカ</t>
    </rPh>
    <rPh sb="33" eb="35">
      <t>シセツ</t>
    </rPh>
    <rPh sb="36" eb="38">
      <t>ソンザイ</t>
    </rPh>
    <rPh sb="45" eb="47">
      <t>コンゴ</t>
    </rPh>
    <rPh sb="49" eb="51">
      <t>ケイエイ</t>
    </rPh>
    <rPh sb="51" eb="53">
      <t>ジョウキョウ</t>
    </rPh>
    <rPh sb="59" eb="62">
      <t>エイゾクテキ</t>
    </rPh>
    <rPh sb="63" eb="65">
      <t>コウシン</t>
    </rPh>
    <rPh sb="65" eb="67">
      <t>セイビ</t>
    </rPh>
    <rPh sb="69" eb="71">
      <t>ヒツヨウ</t>
    </rPh>
    <phoneticPr fontId="4"/>
  </si>
  <si>
    <t xml:space="preserve"> 西海市水道事業経営戦略に基づき、水道の安定供給のため、今後とも永続的に同規模の更新事業を見込んでおり、今後も同程度の経営状況で推移していくと思われるが、累積欠損金への対応の検討が必要となってくる。</t>
    <rPh sb="1" eb="4">
      <t>サイカイシ</t>
    </rPh>
    <rPh sb="4" eb="6">
      <t>スイドウ</t>
    </rPh>
    <rPh sb="6" eb="8">
      <t>ジギョウ</t>
    </rPh>
    <rPh sb="8" eb="10">
      <t>ケイエイ</t>
    </rPh>
    <rPh sb="10" eb="12">
      <t>センリャク</t>
    </rPh>
    <rPh sb="13" eb="14">
      <t>モト</t>
    </rPh>
    <rPh sb="17" eb="19">
      <t>スイドウ</t>
    </rPh>
    <rPh sb="20" eb="22">
      <t>アンテイ</t>
    </rPh>
    <rPh sb="22" eb="24">
      <t>キョウキュウ</t>
    </rPh>
    <rPh sb="28" eb="30">
      <t>コンゴ</t>
    </rPh>
    <rPh sb="32" eb="35">
      <t>エイゾクテキ</t>
    </rPh>
    <rPh sb="36" eb="39">
      <t>ドウキボ</t>
    </rPh>
    <rPh sb="40" eb="42">
      <t>コウシン</t>
    </rPh>
    <rPh sb="42" eb="44">
      <t>ジギョウ</t>
    </rPh>
    <rPh sb="45" eb="47">
      <t>ミコ</t>
    </rPh>
    <rPh sb="52" eb="54">
      <t>コンゴ</t>
    </rPh>
    <rPh sb="55" eb="58">
      <t>ドウテイド</t>
    </rPh>
    <rPh sb="59" eb="61">
      <t>ケイエイ</t>
    </rPh>
    <rPh sb="61" eb="63">
      <t>ジョウキョウ</t>
    </rPh>
    <rPh sb="64" eb="66">
      <t>スイイ</t>
    </rPh>
    <rPh sb="71" eb="72">
      <t>オモ</t>
    </rPh>
    <rPh sb="77" eb="79">
      <t>ルイセキ</t>
    </rPh>
    <rPh sb="79" eb="81">
      <t>ケッソン</t>
    </rPh>
    <rPh sb="81" eb="82">
      <t>キン</t>
    </rPh>
    <rPh sb="84" eb="85">
      <t>タイ</t>
    </rPh>
    <rPh sb="85" eb="86">
      <t>オウ</t>
    </rPh>
    <rPh sb="87" eb="89">
      <t>ケントウ</t>
    </rPh>
    <rPh sb="90" eb="9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</si>
</sst>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1.05</c:v>
                </c:pt>
                <c:pt idx="1">
                  <c:v>0</c:v>
                </c:pt>
                <c:pt idx="2" formatCode="#,##0.00;&quot;△&quot;#,##0.00;&quot;-&quot;">
                  <c:v>0.21</c:v>
                </c:pt>
                <c:pt idx="3" formatCode="#,##0.00;&quot;△&quot;#,##0.00;&quot;-&quot;">
                  <c:v>0.05</c:v>
                </c:pt>
                <c:pt idx="4" formatCode="#,##0.00;&quot;△&quot;#,##0.00;&quot;-&quot;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8-40F3-B33A-82B4AC05C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26216"/>
        <c:axId val="17092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0.54</c:v>
                </c:pt>
                <c:pt idx="3">
                  <c:v>0.5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8-40F3-B33A-82B4AC05C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26216"/>
        <c:axId val="170927952"/>
      </c:lineChart>
      <c:dateAx>
        <c:axId val="170726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927952"/>
        <c:crosses val="autoZero"/>
        <c:auto val="1"/>
        <c:lblOffset val="100"/>
        <c:baseTimeUnit val="years"/>
      </c:dateAx>
      <c:valAx>
        <c:axId val="17092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26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45.83</c:v>
                </c:pt>
                <c:pt idx="1">
                  <c:v>46.57</c:v>
                </c:pt>
                <c:pt idx="2">
                  <c:v>63.25</c:v>
                </c:pt>
                <c:pt idx="3">
                  <c:v>65.13</c:v>
                </c:pt>
                <c:pt idx="4">
                  <c:v>60.26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0-4DC3-9AF4-FE77BAFBE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75632"/>
        <c:axId val="17157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55.63</c:v>
                </c:pt>
                <c:pt idx="3">
                  <c:v>55.03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0-4DC3-9AF4-FE77BAFBE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75632"/>
        <c:axId val="171579552"/>
      </c:lineChart>
      <c:dateAx>
        <c:axId val="171575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579552"/>
        <c:crosses val="autoZero"/>
        <c:auto val="1"/>
        <c:lblOffset val="100"/>
        <c:baseTimeUnit val="years"/>
      </c:dateAx>
      <c:valAx>
        <c:axId val="17157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7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76.81</c:v>
                </c:pt>
                <c:pt idx="1">
                  <c:v>75.790000000000006</c:v>
                </c:pt>
                <c:pt idx="2">
                  <c:v>70.8</c:v>
                </c:pt>
                <c:pt idx="3">
                  <c:v>68.16</c:v>
                </c:pt>
                <c:pt idx="4">
                  <c:v>71.27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C-4ED6-9FE0-164E14AC7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76024"/>
        <c:axId val="17157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82.04</c:v>
                </c:pt>
                <c:pt idx="3">
                  <c:v>81.900000000000006</c:v>
                </c:pt>
                <c:pt idx="4">
                  <c:v>81.39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C-4ED6-9FE0-164E14AC7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76024"/>
        <c:axId val="171577592"/>
      </c:lineChart>
      <c:dateAx>
        <c:axId val="171576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577592"/>
        <c:crosses val="autoZero"/>
        <c:auto val="1"/>
        <c:lblOffset val="100"/>
        <c:baseTimeUnit val="years"/>
      </c:dateAx>
      <c:valAx>
        <c:axId val="17157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76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90.29</c:v>
                </c:pt>
                <c:pt idx="1">
                  <c:v>111.96</c:v>
                </c:pt>
                <c:pt idx="2">
                  <c:v>77.25</c:v>
                </c:pt>
                <c:pt idx="3">
                  <c:v>80.66</c:v>
                </c:pt>
                <c:pt idx="4">
                  <c:v>92.24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26E-BCAD-E46327481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78680"/>
        <c:axId val="171281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110.05</c:v>
                </c:pt>
                <c:pt idx="3">
                  <c:v>108.87</c:v>
                </c:pt>
                <c:pt idx="4">
                  <c:v>108.61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4-426E-BCAD-E46327481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78680"/>
        <c:axId val="171281816"/>
      </c:lineChart>
      <c:dateAx>
        <c:axId val="171278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281816"/>
        <c:crosses val="autoZero"/>
        <c:auto val="1"/>
        <c:lblOffset val="100"/>
        <c:baseTimeUnit val="years"/>
      </c:dateAx>
      <c:valAx>
        <c:axId val="171281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278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42.19</c:v>
                </c:pt>
                <c:pt idx="2">
                  <c:v>23.87</c:v>
                </c:pt>
                <c:pt idx="3">
                  <c:v>27.85</c:v>
                </c:pt>
                <c:pt idx="4">
                  <c:v>31.26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4-4C28-A341-87832477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77504"/>
        <c:axId val="17128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48.05</c:v>
                </c:pt>
                <c:pt idx="3">
                  <c:v>48.87</c:v>
                </c:pt>
                <c:pt idx="4">
                  <c:v>49.92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4-4C28-A341-87832477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77504"/>
        <c:axId val="171282208"/>
      </c:lineChart>
      <c:dateAx>
        <c:axId val="171277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282208"/>
        <c:crosses val="autoZero"/>
        <c:auto val="1"/>
        <c:lblOffset val="100"/>
        <c:baseTimeUnit val="years"/>
      </c:dateAx>
      <c:valAx>
        <c:axId val="17128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27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2.4500000000000002</c:v>
                </c:pt>
                <c:pt idx="1">
                  <c:v>2.44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5-48D7-A107-EF6EC675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78288"/>
        <c:axId val="171277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13.39</c:v>
                </c:pt>
                <c:pt idx="3">
                  <c:v>14.85</c:v>
                </c:pt>
                <c:pt idx="4">
                  <c:v>16.88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5-48D7-A107-EF6EC675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78288"/>
        <c:axId val="171277896"/>
      </c:lineChart>
      <c:dateAx>
        <c:axId val="17127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277896"/>
        <c:crosses val="autoZero"/>
        <c:auto val="1"/>
        <c:lblOffset val="100"/>
        <c:baseTimeUnit val="years"/>
      </c:dateAx>
      <c:valAx>
        <c:axId val="171277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27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23.06</c:v>
                </c:pt>
                <c:pt idx="3" formatCode="#,##0.00;&quot;△&quot;#,##0.00;&quot;-&quot;">
                  <c:v>50.93</c:v>
                </c:pt>
                <c:pt idx="4" formatCode="#,##0.00;&quot;△&quot;#,##0.00;&quot;-&quot;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D-4A1E-9229-E04AFC4E4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79856"/>
        <c:axId val="171275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2.64</c:v>
                </c:pt>
                <c:pt idx="3">
                  <c:v>3.16</c:v>
                </c:pt>
                <c:pt idx="4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D-4A1E-9229-E04AFC4E4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79856"/>
        <c:axId val="171275544"/>
      </c:lineChart>
      <c:dateAx>
        <c:axId val="17127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275544"/>
        <c:crosses val="autoZero"/>
        <c:auto val="1"/>
        <c:lblOffset val="100"/>
        <c:baseTimeUnit val="years"/>
      </c:dateAx>
      <c:valAx>
        <c:axId val="171275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27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159.72999999999999</c:v>
                </c:pt>
                <c:pt idx="1">
                  <c:v>159.83000000000001</c:v>
                </c:pt>
                <c:pt idx="2">
                  <c:v>231.63</c:v>
                </c:pt>
                <c:pt idx="3">
                  <c:v>274.55</c:v>
                </c:pt>
                <c:pt idx="4">
                  <c:v>293.44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6-4029-8E05-36081E05A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79072"/>
        <c:axId val="171280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359.47</c:v>
                </c:pt>
                <c:pt idx="3">
                  <c:v>369.69</c:v>
                </c:pt>
                <c:pt idx="4">
                  <c:v>379.08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6-4029-8E05-36081E05A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79072"/>
        <c:axId val="171280248"/>
      </c:lineChart>
      <c:dateAx>
        <c:axId val="171279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280248"/>
        <c:crosses val="autoZero"/>
        <c:auto val="1"/>
        <c:lblOffset val="100"/>
        <c:baseTimeUnit val="years"/>
      </c:dateAx>
      <c:valAx>
        <c:axId val="171280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27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818.45</c:v>
                </c:pt>
                <c:pt idx="1">
                  <c:v>845.57</c:v>
                </c:pt>
                <c:pt idx="2">
                  <c:v>791.89</c:v>
                </c:pt>
                <c:pt idx="3">
                  <c:v>769.26</c:v>
                </c:pt>
                <c:pt idx="4">
                  <c:v>766.4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F-4CC1-9ACA-68B32D1B8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80728"/>
        <c:axId val="17157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401.79</c:v>
                </c:pt>
                <c:pt idx="3">
                  <c:v>402.99</c:v>
                </c:pt>
                <c:pt idx="4">
                  <c:v>398.98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F-4CC1-9ACA-68B32D1B8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80728"/>
        <c:axId val="171578768"/>
      </c:lineChart>
      <c:dateAx>
        <c:axId val="171580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578768"/>
        <c:crosses val="autoZero"/>
        <c:auto val="1"/>
        <c:lblOffset val="100"/>
        <c:baseTimeUnit val="years"/>
      </c:dateAx>
      <c:valAx>
        <c:axId val="171578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8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88.68</c:v>
                </c:pt>
                <c:pt idx="1">
                  <c:v>113.74</c:v>
                </c:pt>
                <c:pt idx="2">
                  <c:v>71.650000000000006</c:v>
                </c:pt>
                <c:pt idx="3">
                  <c:v>72.56</c:v>
                </c:pt>
                <c:pt idx="4">
                  <c:v>76.27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3-4FE0-A1ED-3169BCF58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74456"/>
        <c:axId val="17158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100.12</c:v>
                </c:pt>
                <c:pt idx="3">
                  <c:v>98.66</c:v>
                </c:pt>
                <c:pt idx="4">
                  <c:v>98.64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13-4FE0-A1ED-3169BCF58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74456"/>
        <c:axId val="171581120"/>
      </c:lineChart>
      <c:dateAx>
        <c:axId val="171574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581120"/>
        <c:crosses val="autoZero"/>
        <c:auto val="1"/>
        <c:lblOffset val="100"/>
        <c:baseTimeUnit val="years"/>
      </c:dateAx>
      <c:valAx>
        <c:axId val="17158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7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217.05</c:v>
                </c:pt>
                <c:pt idx="1">
                  <c:v>207.38</c:v>
                </c:pt>
                <c:pt idx="2">
                  <c:v>329.58</c:v>
                </c:pt>
                <c:pt idx="3">
                  <c:v>326.02</c:v>
                </c:pt>
                <c:pt idx="4">
                  <c:v>312.3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D-411F-B22A-C8AB04D2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76416"/>
        <c:axId val="17157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174.97</c:v>
                </c:pt>
                <c:pt idx="3">
                  <c:v>178.59</c:v>
                </c:pt>
                <c:pt idx="4">
                  <c:v>178.92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D-411F-B22A-C8AB04D2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76416"/>
        <c:axId val="171574064"/>
      </c:lineChart>
      <c:dateAx>
        <c:axId val="171576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574064"/>
        <c:crosses val="autoZero"/>
        <c:auto val="1"/>
        <c:lblOffset val="100"/>
        <c:baseTimeUnit val="years"/>
      </c:dateAx>
      <c:valAx>
        <c:axId val="17157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7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</row>
    <row r="3" spans="1:78" ht="9.75" customHeight="1" x14ac:dyDescent="0.15">
      <c r="A3" s="2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</row>
    <row r="4" spans="1:78" ht="9.75" customHeight="1" x14ac:dyDescent="0.15">
      <c r="A4" s="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8" t="str">
        <f>データ!H6</f>
        <v>長崎県　西海市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9"/>
      <c r="AE6" s="89"/>
      <c r="AF6" s="89"/>
      <c r="AG6" s="89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9" t="s">
        <v>1</v>
      </c>
      <c r="C7" s="80"/>
      <c r="D7" s="80"/>
      <c r="E7" s="80"/>
      <c r="F7" s="80"/>
      <c r="G7" s="80"/>
      <c r="H7" s="80"/>
      <c r="I7" s="79" t="s">
        <v>2</v>
      </c>
      <c r="J7" s="80"/>
      <c r="K7" s="80"/>
      <c r="L7" s="80"/>
      <c r="M7" s="80"/>
      <c r="N7" s="80"/>
      <c r="O7" s="81"/>
      <c r="P7" s="82" t="s">
        <v>3</v>
      </c>
      <c r="Q7" s="82"/>
      <c r="R7" s="82"/>
      <c r="S7" s="82"/>
      <c r="T7" s="82"/>
      <c r="U7" s="82"/>
      <c r="V7" s="82"/>
      <c r="W7" s="82" t="s">
        <v>4</v>
      </c>
      <c r="X7" s="82"/>
      <c r="Y7" s="82"/>
      <c r="Z7" s="82"/>
      <c r="AA7" s="82"/>
      <c r="AB7" s="82"/>
      <c r="AC7" s="82"/>
      <c r="AD7" s="82" t="s">
        <v>5</v>
      </c>
      <c r="AE7" s="82"/>
      <c r="AF7" s="82"/>
      <c r="AG7" s="82"/>
      <c r="AH7" s="82"/>
      <c r="AI7" s="82"/>
      <c r="AJ7" s="82"/>
      <c r="AK7" s="4"/>
      <c r="AL7" s="82" t="s">
        <v>6</v>
      </c>
      <c r="AM7" s="82"/>
      <c r="AN7" s="82"/>
      <c r="AO7" s="82"/>
      <c r="AP7" s="82"/>
      <c r="AQ7" s="82"/>
      <c r="AR7" s="82"/>
      <c r="AS7" s="82"/>
      <c r="AT7" s="79" t="s">
        <v>7</v>
      </c>
      <c r="AU7" s="80"/>
      <c r="AV7" s="80"/>
      <c r="AW7" s="80"/>
      <c r="AX7" s="80"/>
      <c r="AY7" s="80"/>
      <c r="AZ7" s="80"/>
      <c r="BA7" s="80"/>
      <c r="BB7" s="82" t="s">
        <v>8</v>
      </c>
      <c r="BC7" s="82"/>
      <c r="BD7" s="82"/>
      <c r="BE7" s="82"/>
      <c r="BF7" s="82"/>
      <c r="BG7" s="82"/>
      <c r="BH7" s="82"/>
      <c r="BI7" s="82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3" t="str">
        <f>データ!$I$6</f>
        <v>法適用</v>
      </c>
      <c r="C8" s="84"/>
      <c r="D8" s="84"/>
      <c r="E8" s="84"/>
      <c r="F8" s="84"/>
      <c r="G8" s="84"/>
      <c r="H8" s="84"/>
      <c r="I8" s="83" t="str">
        <f>データ!$J$6</f>
        <v>水道事業</v>
      </c>
      <c r="J8" s="84"/>
      <c r="K8" s="84"/>
      <c r="L8" s="84"/>
      <c r="M8" s="84"/>
      <c r="N8" s="84"/>
      <c r="O8" s="85"/>
      <c r="P8" s="86" t="str">
        <f>データ!$K$6</f>
        <v>末端給水事業</v>
      </c>
      <c r="Q8" s="86"/>
      <c r="R8" s="86"/>
      <c r="S8" s="86"/>
      <c r="T8" s="86"/>
      <c r="U8" s="86"/>
      <c r="V8" s="86"/>
      <c r="W8" s="86" t="str">
        <f>データ!$L$6</f>
        <v>A6</v>
      </c>
      <c r="X8" s="86"/>
      <c r="Y8" s="86"/>
      <c r="Z8" s="86"/>
      <c r="AA8" s="86"/>
      <c r="AB8" s="86"/>
      <c r="AC8" s="86"/>
      <c r="AD8" s="86" t="str">
        <f>データ!$M$6</f>
        <v>非設置</v>
      </c>
      <c r="AE8" s="86"/>
      <c r="AF8" s="86"/>
      <c r="AG8" s="86"/>
      <c r="AH8" s="86"/>
      <c r="AI8" s="86"/>
      <c r="AJ8" s="86"/>
      <c r="AK8" s="4"/>
      <c r="AL8" s="74">
        <f>データ!$R$6</f>
        <v>27463</v>
      </c>
      <c r="AM8" s="74"/>
      <c r="AN8" s="74"/>
      <c r="AO8" s="74"/>
      <c r="AP8" s="74"/>
      <c r="AQ8" s="74"/>
      <c r="AR8" s="74"/>
      <c r="AS8" s="74"/>
      <c r="AT8" s="70">
        <f>データ!$S$6</f>
        <v>241.6</v>
      </c>
      <c r="AU8" s="71"/>
      <c r="AV8" s="71"/>
      <c r="AW8" s="71"/>
      <c r="AX8" s="71"/>
      <c r="AY8" s="71"/>
      <c r="AZ8" s="71"/>
      <c r="BA8" s="71"/>
      <c r="BB8" s="73">
        <f>データ!$T$6</f>
        <v>113.67</v>
      </c>
      <c r="BC8" s="73"/>
      <c r="BD8" s="73"/>
      <c r="BE8" s="73"/>
      <c r="BF8" s="73"/>
      <c r="BG8" s="73"/>
      <c r="BH8" s="73"/>
      <c r="BI8" s="73"/>
      <c r="BJ8" s="3"/>
      <c r="BK8" s="3"/>
      <c r="BL8" s="77" t="s">
        <v>10</v>
      </c>
      <c r="BM8" s="7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9" t="s">
        <v>12</v>
      </c>
      <c r="C9" s="80"/>
      <c r="D9" s="80"/>
      <c r="E9" s="80"/>
      <c r="F9" s="80"/>
      <c r="G9" s="80"/>
      <c r="H9" s="80"/>
      <c r="I9" s="79" t="s">
        <v>13</v>
      </c>
      <c r="J9" s="80"/>
      <c r="K9" s="80"/>
      <c r="L9" s="80"/>
      <c r="M9" s="80"/>
      <c r="N9" s="80"/>
      <c r="O9" s="81"/>
      <c r="P9" s="82" t="s">
        <v>14</v>
      </c>
      <c r="Q9" s="82"/>
      <c r="R9" s="82"/>
      <c r="S9" s="82"/>
      <c r="T9" s="82"/>
      <c r="U9" s="82"/>
      <c r="V9" s="82"/>
      <c r="W9" s="82" t="s">
        <v>15</v>
      </c>
      <c r="X9" s="82"/>
      <c r="Y9" s="82"/>
      <c r="Z9" s="82"/>
      <c r="AA9" s="82"/>
      <c r="AB9" s="82"/>
      <c r="AC9" s="82"/>
      <c r="AD9" s="2"/>
      <c r="AE9" s="2"/>
      <c r="AF9" s="2"/>
      <c r="AG9" s="2"/>
      <c r="AH9" s="4"/>
      <c r="AI9" s="4"/>
      <c r="AJ9" s="4"/>
      <c r="AK9" s="4"/>
      <c r="AL9" s="82" t="s">
        <v>16</v>
      </c>
      <c r="AM9" s="82"/>
      <c r="AN9" s="82"/>
      <c r="AO9" s="82"/>
      <c r="AP9" s="82"/>
      <c r="AQ9" s="82"/>
      <c r="AR9" s="82"/>
      <c r="AS9" s="82"/>
      <c r="AT9" s="79" t="s">
        <v>17</v>
      </c>
      <c r="AU9" s="80"/>
      <c r="AV9" s="80"/>
      <c r="AW9" s="80"/>
      <c r="AX9" s="80"/>
      <c r="AY9" s="80"/>
      <c r="AZ9" s="80"/>
      <c r="BA9" s="80"/>
      <c r="BB9" s="82" t="s">
        <v>18</v>
      </c>
      <c r="BC9" s="82"/>
      <c r="BD9" s="82"/>
      <c r="BE9" s="82"/>
      <c r="BF9" s="82"/>
      <c r="BG9" s="82"/>
      <c r="BH9" s="82"/>
      <c r="BI9" s="82"/>
      <c r="BJ9" s="3"/>
      <c r="BK9" s="3"/>
      <c r="BL9" s="68" t="s">
        <v>19</v>
      </c>
      <c r="BM9" s="69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0" t="str">
        <f>データ!$N$6</f>
        <v>-</v>
      </c>
      <c r="C10" s="71"/>
      <c r="D10" s="71"/>
      <c r="E10" s="71"/>
      <c r="F10" s="71"/>
      <c r="G10" s="71"/>
      <c r="H10" s="71"/>
      <c r="I10" s="70">
        <f>データ!$O$6</f>
        <v>41.81</v>
      </c>
      <c r="J10" s="71"/>
      <c r="K10" s="71"/>
      <c r="L10" s="71"/>
      <c r="M10" s="71"/>
      <c r="N10" s="71"/>
      <c r="O10" s="72"/>
      <c r="P10" s="73">
        <f>データ!$P$6</f>
        <v>98.21</v>
      </c>
      <c r="Q10" s="73"/>
      <c r="R10" s="73"/>
      <c r="S10" s="73"/>
      <c r="T10" s="73"/>
      <c r="U10" s="73"/>
      <c r="V10" s="73"/>
      <c r="W10" s="74">
        <f>データ!$Q$6</f>
        <v>4596</v>
      </c>
      <c r="X10" s="74"/>
      <c r="Y10" s="74"/>
      <c r="Z10" s="74"/>
      <c r="AA10" s="74"/>
      <c r="AB10" s="74"/>
      <c r="AC10" s="74"/>
      <c r="AD10" s="2"/>
      <c r="AE10" s="2"/>
      <c r="AF10" s="2"/>
      <c r="AG10" s="2"/>
      <c r="AH10" s="4"/>
      <c r="AI10" s="4"/>
      <c r="AJ10" s="4"/>
      <c r="AK10" s="4"/>
      <c r="AL10" s="74">
        <f>データ!$U$6</f>
        <v>26133</v>
      </c>
      <c r="AM10" s="74"/>
      <c r="AN10" s="74"/>
      <c r="AO10" s="74"/>
      <c r="AP10" s="74"/>
      <c r="AQ10" s="74"/>
      <c r="AR10" s="74"/>
      <c r="AS10" s="74"/>
      <c r="AT10" s="70">
        <f>データ!$V$6</f>
        <v>165.1</v>
      </c>
      <c r="AU10" s="71"/>
      <c r="AV10" s="71"/>
      <c r="AW10" s="71"/>
      <c r="AX10" s="71"/>
      <c r="AY10" s="71"/>
      <c r="AZ10" s="71"/>
      <c r="BA10" s="71"/>
      <c r="BB10" s="73">
        <f>データ!$W$6</f>
        <v>158.29</v>
      </c>
      <c r="BC10" s="73"/>
      <c r="BD10" s="73"/>
      <c r="BE10" s="73"/>
      <c r="BF10" s="73"/>
      <c r="BG10" s="73"/>
      <c r="BH10" s="73"/>
      <c r="BI10" s="73"/>
      <c r="BJ10" s="2"/>
      <c r="BK10" s="2"/>
      <c r="BL10" s="75" t="s">
        <v>21</v>
      </c>
      <c r="BM10" s="7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65" t="s">
        <v>110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65" t="s">
        <v>111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XPzbq0dgUN3hlEuTT2f+Cqk9O4yNsMLgh+RHkOYY8uILdr0jDUKngLENTKMkOOz7fjLrRqIPlGj/b2R8affxew==" saltValue="Rx4g5mHET37KZJc6Fv5An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422126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長崎県　西海市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41.81</v>
      </c>
      <c r="P6" s="35">
        <f t="shared" si="3"/>
        <v>98.21</v>
      </c>
      <c r="Q6" s="35">
        <f t="shared" si="3"/>
        <v>4596</v>
      </c>
      <c r="R6" s="35">
        <f t="shared" si="3"/>
        <v>27463</v>
      </c>
      <c r="S6" s="35">
        <f t="shared" si="3"/>
        <v>241.6</v>
      </c>
      <c r="T6" s="35">
        <f t="shared" si="3"/>
        <v>113.67</v>
      </c>
      <c r="U6" s="35">
        <f t="shared" si="3"/>
        <v>26133</v>
      </c>
      <c r="V6" s="35">
        <f t="shared" si="3"/>
        <v>165.1</v>
      </c>
      <c r="W6" s="35">
        <f t="shared" si="3"/>
        <v>158.29</v>
      </c>
      <c r="X6" s="36">
        <f>IF(X7="",NA(),X7)</f>
        <v>90.29</v>
      </c>
      <c r="Y6" s="36">
        <f t="shared" ref="Y6:AG6" si="4">IF(Y7="",NA(),Y7)</f>
        <v>111.96</v>
      </c>
      <c r="Z6" s="36">
        <f t="shared" si="4"/>
        <v>77.25</v>
      </c>
      <c r="AA6" s="36">
        <f t="shared" si="4"/>
        <v>80.66</v>
      </c>
      <c r="AB6" s="36">
        <f t="shared" si="4"/>
        <v>92.24</v>
      </c>
      <c r="AC6" s="36">
        <f t="shared" si="4"/>
        <v>106.62</v>
      </c>
      <c r="AD6" s="36">
        <f t="shared" si="4"/>
        <v>107.95</v>
      </c>
      <c r="AE6" s="36">
        <f t="shared" si="4"/>
        <v>110.05</v>
      </c>
      <c r="AF6" s="36">
        <f t="shared" si="4"/>
        <v>108.87</v>
      </c>
      <c r="AG6" s="36">
        <f t="shared" si="4"/>
        <v>108.61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6">
        <f t="shared" si="5"/>
        <v>23.06</v>
      </c>
      <c r="AL6" s="36">
        <f t="shared" si="5"/>
        <v>50.93</v>
      </c>
      <c r="AM6" s="36">
        <f t="shared" si="5"/>
        <v>62.7</v>
      </c>
      <c r="AN6" s="36">
        <f t="shared" si="5"/>
        <v>12.59</v>
      </c>
      <c r="AO6" s="36">
        <f t="shared" si="5"/>
        <v>12.44</v>
      </c>
      <c r="AP6" s="36">
        <f t="shared" si="5"/>
        <v>2.64</v>
      </c>
      <c r="AQ6" s="36">
        <f t="shared" si="5"/>
        <v>3.16</v>
      </c>
      <c r="AR6" s="36">
        <f t="shared" si="5"/>
        <v>3.59</v>
      </c>
      <c r="AS6" s="35" t="str">
        <f>IF(AS7="","",IF(AS7="-","【-】","【"&amp;SUBSTITUTE(TEXT(AS7,"#,##0.00"),"-","△")&amp;"】"))</f>
        <v>【1.08】</v>
      </c>
      <c r="AT6" s="36">
        <f>IF(AT7="",NA(),AT7)</f>
        <v>159.72999999999999</v>
      </c>
      <c r="AU6" s="36">
        <f t="shared" ref="AU6:BC6" si="6">IF(AU7="",NA(),AU7)</f>
        <v>159.83000000000001</v>
      </c>
      <c r="AV6" s="36">
        <f t="shared" si="6"/>
        <v>231.63</v>
      </c>
      <c r="AW6" s="36">
        <f t="shared" si="6"/>
        <v>274.55</v>
      </c>
      <c r="AX6" s="36">
        <f t="shared" si="6"/>
        <v>293.44</v>
      </c>
      <c r="AY6" s="36">
        <f t="shared" si="6"/>
        <v>416.14</v>
      </c>
      <c r="AZ6" s="36">
        <f t="shared" si="6"/>
        <v>371.89</v>
      </c>
      <c r="BA6" s="36">
        <f t="shared" si="6"/>
        <v>359.47</v>
      </c>
      <c r="BB6" s="36">
        <f t="shared" si="6"/>
        <v>369.69</v>
      </c>
      <c r="BC6" s="36">
        <f t="shared" si="6"/>
        <v>379.08</v>
      </c>
      <c r="BD6" s="35" t="str">
        <f>IF(BD7="","",IF(BD7="-","【-】","【"&amp;SUBSTITUTE(TEXT(BD7,"#,##0.00"),"-","△")&amp;"】"))</f>
        <v>【264.97】</v>
      </c>
      <c r="BE6" s="36">
        <f>IF(BE7="",NA(),BE7)</f>
        <v>818.45</v>
      </c>
      <c r="BF6" s="36">
        <f t="shared" ref="BF6:BN6" si="7">IF(BF7="",NA(),BF7)</f>
        <v>845.57</v>
      </c>
      <c r="BG6" s="36">
        <f t="shared" si="7"/>
        <v>791.89</v>
      </c>
      <c r="BH6" s="36">
        <f t="shared" si="7"/>
        <v>769.26</v>
      </c>
      <c r="BI6" s="36">
        <f t="shared" si="7"/>
        <v>766.4</v>
      </c>
      <c r="BJ6" s="36">
        <f t="shared" si="7"/>
        <v>487.22</v>
      </c>
      <c r="BK6" s="36">
        <f t="shared" si="7"/>
        <v>483.11</v>
      </c>
      <c r="BL6" s="36">
        <f t="shared" si="7"/>
        <v>401.79</v>
      </c>
      <c r="BM6" s="36">
        <f t="shared" si="7"/>
        <v>402.99</v>
      </c>
      <c r="BN6" s="36">
        <f t="shared" si="7"/>
        <v>398.98</v>
      </c>
      <c r="BO6" s="35" t="str">
        <f>IF(BO7="","",IF(BO7="-","【-】","【"&amp;SUBSTITUTE(TEXT(BO7,"#,##0.00"),"-","△")&amp;"】"))</f>
        <v>【266.61】</v>
      </c>
      <c r="BP6" s="36">
        <f>IF(BP7="",NA(),BP7)</f>
        <v>88.68</v>
      </c>
      <c r="BQ6" s="36">
        <f t="shared" ref="BQ6:BY6" si="8">IF(BQ7="",NA(),BQ7)</f>
        <v>113.74</v>
      </c>
      <c r="BR6" s="36">
        <f t="shared" si="8"/>
        <v>71.650000000000006</v>
      </c>
      <c r="BS6" s="36">
        <f t="shared" si="8"/>
        <v>72.56</v>
      </c>
      <c r="BT6" s="36">
        <f t="shared" si="8"/>
        <v>76.27</v>
      </c>
      <c r="BU6" s="36">
        <f t="shared" si="8"/>
        <v>92.76</v>
      </c>
      <c r="BV6" s="36">
        <f t="shared" si="8"/>
        <v>93.28</v>
      </c>
      <c r="BW6" s="36">
        <f t="shared" si="8"/>
        <v>100.12</v>
      </c>
      <c r="BX6" s="36">
        <f t="shared" si="8"/>
        <v>98.66</v>
      </c>
      <c r="BY6" s="36">
        <f t="shared" si="8"/>
        <v>98.64</v>
      </c>
      <c r="BZ6" s="35" t="str">
        <f>IF(BZ7="","",IF(BZ7="-","【-】","【"&amp;SUBSTITUTE(TEXT(BZ7,"#,##0.00"),"-","△")&amp;"】"))</f>
        <v>【103.24】</v>
      </c>
      <c r="CA6" s="36">
        <f>IF(CA7="",NA(),CA7)</f>
        <v>217.05</v>
      </c>
      <c r="CB6" s="36">
        <f t="shared" ref="CB6:CJ6" si="9">IF(CB7="",NA(),CB7)</f>
        <v>207.38</v>
      </c>
      <c r="CC6" s="36">
        <f t="shared" si="9"/>
        <v>329.58</v>
      </c>
      <c r="CD6" s="36">
        <f t="shared" si="9"/>
        <v>326.02</v>
      </c>
      <c r="CE6" s="36">
        <f t="shared" si="9"/>
        <v>312.3</v>
      </c>
      <c r="CF6" s="36">
        <f t="shared" si="9"/>
        <v>208.67</v>
      </c>
      <c r="CG6" s="36">
        <f t="shared" si="9"/>
        <v>208.29</v>
      </c>
      <c r="CH6" s="36">
        <f t="shared" si="9"/>
        <v>174.97</v>
      </c>
      <c r="CI6" s="36">
        <f t="shared" si="9"/>
        <v>178.59</v>
      </c>
      <c r="CJ6" s="36">
        <f t="shared" si="9"/>
        <v>178.92</v>
      </c>
      <c r="CK6" s="35" t="str">
        <f>IF(CK7="","",IF(CK7="-","【-】","【"&amp;SUBSTITUTE(TEXT(CK7,"#,##0.00"),"-","△")&amp;"】"))</f>
        <v>【168.38】</v>
      </c>
      <c r="CL6" s="36">
        <f>IF(CL7="",NA(),CL7)</f>
        <v>45.83</v>
      </c>
      <c r="CM6" s="36">
        <f t="shared" ref="CM6:CU6" si="10">IF(CM7="",NA(),CM7)</f>
        <v>46.57</v>
      </c>
      <c r="CN6" s="36">
        <f t="shared" si="10"/>
        <v>63.25</v>
      </c>
      <c r="CO6" s="36">
        <f t="shared" si="10"/>
        <v>65.13</v>
      </c>
      <c r="CP6" s="36">
        <f t="shared" si="10"/>
        <v>60.26</v>
      </c>
      <c r="CQ6" s="36">
        <f t="shared" si="10"/>
        <v>49.08</v>
      </c>
      <c r="CR6" s="36">
        <f t="shared" si="10"/>
        <v>49.32</v>
      </c>
      <c r="CS6" s="36">
        <f t="shared" si="10"/>
        <v>55.63</v>
      </c>
      <c r="CT6" s="36">
        <f t="shared" si="10"/>
        <v>55.03</v>
      </c>
      <c r="CU6" s="36">
        <f t="shared" si="10"/>
        <v>55.14</v>
      </c>
      <c r="CV6" s="35" t="str">
        <f>IF(CV7="","",IF(CV7="-","【-】","【"&amp;SUBSTITUTE(TEXT(CV7,"#,##0.00"),"-","△")&amp;"】"))</f>
        <v>【60.00】</v>
      </c>
      <c r="CW6" s="36">
        <f>IF(CW7="",NA(),CW7)</f>
        <v>76.81</v>
      </c>
      <c r="CX6" s="36">
        <f t="shared" ref="CX6:DF6" si="11">IF(CX7="",NA(),CX7)</f>
        <v>75.790000000000006</v>
      </c>
      <c r="CY6" s="36">
        <f t="shared" si="11"/>
        <v>70.8</v>
      </c>
      <c r="CZ6" s="36">
        <f t="shared" si="11"/>
        <v>68.16</v>
      </c>
      <c r="DA6" s="36">
        <f t="shared" si="11"/>
        <v>71.27</v>
      </c>
      <c r="DB6" s="36">
        <f t="shared" si="11"/>
        <v>79.3</v>
      </c>
      <c r="DC6" s="36">
        <f t="shared" si="11"/>
        <v>79.34</v>
      </c>
      <c r="DD6" s="36">
        <f t="shared" si="11"/>
        <v>82.04</v>
      </c>
      <c r="DE6" s="36">
        <f t="shared" si="11"/>
        <v>81.900000000000006</v>
      </c>
      <c r="DF6" s="36">
        <f t="shared" si="11"/>
        <v>81.39</v>
      </c>
      <c r="DG6" s="35" t="str">
        <f>IF(DG7="","",IF(DG7="-","【-】","【"&amp;SUBSTITUTE(TEXT(DG7,"#,##0.00"),"-","△")&amp;"】"))</f>
        <v>【89.80】</v>
      </c>
      <c r="DH6" s="36">
        <f>IF(DH7="",NA(),DH7)</f>
        <v>44.65</v>
      </c>
      <c r="DI6" s="36">
        <f t="shared" ref="DI6:DQ6" si="12">IF(DI7="",NA(),DI7)</f>
        <v>42.19</v>
      </c>
      <c r="DJ6" s="36">
        <f t="shared" si="12"/>
        <v>23.87</v>
      </c>
      <c r="DK6" s="36">
        <f t="shared" si="12"/>
        <v>27.85</v>
      </c>
      <c r="DL6" s="36">
        <f t="shared" si="12"/>
        <v>31.26</v>
      </c>
      <c r="DM6" s="36">
        <f t="shared" si="12"/>
        <v>47.44</v>
      </c>
      <c r="DN6" s="36">
        <f t="shared" si="12"/>
        <v>48.3</v>
      </c>
      <c r="DO6" s="36">
        <f t="shared" si="12"/>
        <v>48.05</v>
      </c>
      <c r="DP6" s="36">
        <f t="shared" si="12"/>
        <v>48.87</v>
      </c>
      <c r="DQ6" s="36">
        <f t="shared" si="12"/>
        <v>49.92</v>
      </c>
      <c r="DR6" s="35" t="str">
        <f>IF(DR7="","",IF(DR7="-","【-】","【"&amp;SUBSTITUTE(TEXT(DR7,"#,##0.00"),"-","△")&amp;"】"))</f>
        <v>【49.59】</v>
      </c>
      <c r="DS6" s="36">
        <f>IF(DS7="",NA(),DS7)</f>
        <v>2.4500000000000002</v>
      </c>
      <c r="DT6" s="36">
        <f t="shared" ref="DT6:EB6" si="13">IF(DT7="",NA(),DT7)</f>
        <v>2.44</v>
      </c>
      <c r="DU6" s="36">
        <f t="shared" si="13"/>
        <v>0.55000000000000004</v>
      </c>
      <c r="DV6" s="36">
        <f t="shared" si="13"/>
        <v>0.55000000000000004</v>
      </c>
      <c r="DW6" s="36">
        <f t="shared" si="13"/>
        <v>0.67</v>
      </c>
      <c r="DX6" s="36">
        <f t="shared" si="13"/>
        <v>11.16</v>
      </c>
      <c r="DY6" s="36">
        <f t="shared" si="13"/>
        <v>12.43</v>
      </c>
      <c r="DZ6" s="36">
        <f t="shared" si="13"/>
        <v>13.39</v>
      </c>
      <c r="EA6" s="36">
        <f t="shared" si="13"/>
        <v>14.85</v>
      </c>
      <c r="EB6" s="36">
        <f t="shared" si="13"/>
        <v>16.88</v>
      </c>
      <c r="EC6" s="35" t="str">
        <f>IF(EC7="","",IF(EC7="-","【-】","【"&amp;SUBSTITUTE(TEXT(EC7,"#,##0.00"),"-","△")&amp;"】"))</f>
        <v>【19.44】</v>
      </c>
      <c r="ED6" s="36">
        <f>IF(ED7="",NA(),ED7)</f>
        <v>1.05</v>
      </c>
      <c r="EE6" s="35">
        <f t="shared" ref="EE6:EM6" si="14">IF(EE7="",NA(),EE7)</f>
        <v>0</v>
      </c>
      <c r="EF6" s="36">
        <f t="shared" si="14"/>
        <v>0.21</v>
      </c>
      <c r="EG6" s="36">
        <f t="shared" si="14"/>
        <v>0.05</v>
      </c>
      <c r="EH6" s="36">
        <f t="shared" si="14"/>
        <v>0.31</v>
      </c>
      <c r="EI6" s="36">
        <f t="shared" si="14"/>
        <v>0.65</v>
      </c>
      <c r="EJ6" s="36">
        <f t="shared" si="14"/>
        <v>0.46</v>
      </c>
      <c r="EK6" s="36">
        <f t="shared" si="14"/>
        <v>0.54</v>
      </c>
      <c r="EL6" s="36">
        <f t="shared" si="14"/>
        <v>0.5</v>
      </c>
      <c r="EM6" s="36">
        <f t="shared" si="14"/>
        <v>0.52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422126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41.81</v>
      </c>
      <c r="P7" s="39">
        <v>98.21</v>
      </c>
      <c r="Q7" s="39">
        <v>4596</v>
      </c>
      <c r="R7" s="39">
        <v>27463</v>
      </c>
      <c r="S7" s="39">
        <v>241.6</v>
      </c>
      <c r="T7" s="39">
        <v>113.67</v>
      </c>
      <c r="U7" s="39">
        <v>26133</v>
      </c>
      <c r="V7" s="39">
        <v>165.1</v>
      </c>
      <c r="W7" s="39">
        <v>158.29</v>
      </c>
      <c r="X7" s="39">
        <v>90.29</v>
      </c>
      <c r="Y7" s="39">
        <v>111.96</v>
      </c>
      <c r="Z7" s="39">
        <v>77.25</v>
      </c>
      <c r="AA7" s="39">
        <v>80.66</v>
      </c>
      <c r="AB7" s="39">
        <v>92.24</v>
      </c>
      <c r="AC7" s="39">
        <v>106.62</v>
      </c>
      <c r="AD7" s="39">
        <v>107.95</v>
      </c>
      <c r="AE7" s="39">
        <v>110.05</v>
      </c>
      <c r="AF7" s="39">
        <v>108.87</v>
      </c>
      <c r="AG7" s="39">
        <v>108.61</v>
      </c>
      <c r="AH7" s="39">
        <v>112.01</v>
      </c>
      <c r="AI7" s="39">
        <v>0</v>
      </c>
      <c r="AJ7" s="39">
        <v>0</v>
      </c>
      <c r="AK7" s="39">
        <v>23.06</v>
      </c>
      <c r="AL7" s="39">
        <v>50.93</v>
      </c>
      <c r="AM7" s="39">
        <v>62.7</v>
      </c>
      <c r="AN7" s="39">
        <v>12.59</v>
      </c>
      <c r="AO7" s="39">
        <v>12.44</v>
      </c>
      <c r="AP7" s="39">
        <v>2.64</v>
      </c>
      <c r="AQ7" s="39">
        <v>3.16</v>
      </c>
      <c r="AR7" s="39">
        <v>3.59</v>
      </c>
      <c r="AS7" s="39">
        <v>1.08</v>
      </c>
      <c r="AT7" s="39">
        <v>159.72999999999999</v>
      </c>
      <c r="AU7" s="39">
        <v>159.83000000000001</v>
      </c>
      <c r="AV7" s="39">
        <v>231.63</v>
      </c>
      <c r="AW7" s="39">
        <v>274.55</v>
      </c>
      <c r="AX7" s="39">
        <v>293.44</v>
      </c>
      <c r="AY7" s="39">
        <v>416.14</v>
      </c>
      <c r="AZ7" s="39">
        <v>371.89</v>
      </c>
      <c r="BA7" s="39">
        <v>359.47</v>
      </c>
      <c r="BB7" s="39">
        <v>369.69</v>
      </c>
      <c r="BC7" s="39">
        <v>379.08</v>
      </c>
      <c r="BD7" s="39">
        <v>264.97000000000003</v>
      </c>
      <c r="BE7" s="39">
        <v>818.45</v>
      </c>
      <c r="BF7" s="39">
        <v>845.57</v>
      </c>
      <c r="BG7" s="39">
        <v>791.89</v>
      </c>
      <c r="BH7" s="39">
        <v>769.26</v>
      </c>
      <c r="BI7" s="39">
        <v>766.4</v>
      </c>
      <c r="BJ7" s="39">
        <v>487.22</v>
      </c>
      <c r="BK7" s="39">
        <v>483.11</v>
      </c>
      <c r="BL7" s="39">
        <v>401.79</v>
      </c>
      <c r="BM7" s="39">
        <v>402.99</v>
      </c>
      <c r="BN7" s="39">
        <v>398.98</v>
      </c>
      <c r="BO7" s="39">
        <v>266.61</v>
      </c>
      <c r="BP7" s="39">
        <v>88.68</v>
      </c>
      <c r="BQ7" s="39">
        <v>113.74</v>
      </c>
      <c r="BR7" s="39">
        <v>71.650000000000006</v>
      </c>
      <c r="BS7" s="39">
        <v>72.56</v>
      </c>
      <c r="BT7" s="39">
        <v>76.27</v>
      </c>
      <c r="BU7" s="39">
        <v>92.76</v>
      </c>
      <c r="BV7" s="39">
        <v>93.28</v>
      </c>
      <c r="BW7" s="39">
        <v>100.12</v>
      </c>
      <c r="BX7" s="39">
        <v>98.66</v>
      </c>
      <c r="BY7" s="39">
        <v>98.64</v>
      </c>
      <c r="BZ7" s="39">
        <v>103.24</v>
      </c>
      <c r="CA7" s="39">
        <v>217.05</v>
      </c>
      <c r="CB7" s="39">
        <v>207.38</v>
      </c>
      <c r="CC7" s="39">
        <v>329.58</v>
      </c>
      <c r="CD7" s="39">
        <v>326.02</v>
      </c>
      <c r="CE7" s="39">
        <v>312.3</v>
      </c>
      <c r="CF7" s="39">
        <v>208.67</v>
      </c>
      <c r="CG7" s="39">
        <v>208.29</v>
      </c>
      <c r="CH7" s="39">
        <v>174.97</v>
      </c>
      <c r="CI7" s="39">
        <v>178.59</v>
      </c>
      <c r="CJ7" s="39">
        <v>178.92</v>
      </c>
      <c r="CK7" s="39">
        <v>168.38</v>
      </c>
      <c r="CL7" s="39">
        <v>45.83</v>
      </c>
      <c r="CM7" s="39">
        <v>46.57</v>
      </c>
      <c r="CN7" s="39">
        <v>63.25</v>
      </c>
      <c r="CO7" s="39">
        <v>65.13</v>
      </c>
      <c r="CP7" s="39">
        <v>60.26</v>
      </c>
      <c r="CQ7" s="39">
        <v>49.08</v>
      </c>
      <c r="CR7" s="39">
        <v>49.32</v>
      </c>
      <c r="CS7" s="39">
        <v>55.63</v>
      </c>
      <c r="CT7" s="39">
        <v>55.03</v>
      </c>
      <c r="CU7" s="39">
        <v>55.14</v>
      </c>
      <c r="CV7" s="39">
        <v>60</v>
      </c>
      <c r="CW7" s="39">
        <v>76.81</v>
      </c>
      <c r="CX7" s="39">
        <v>75.790000000000006</v>
      </c>
      <c r="CY7" s="39">
        <v>70.8</v>
      </c>
      <c r="CZ7" s="39">
        <v>68.16</v>
      </c>
      <c r="DA7" s="39">
        <v>71.27</v>
      </c>
      <c r="DB7" s="39">
        <v>79.3</v>
      </c>
      <c r="DC7" s="39">
        <v>79.34</v>
      </c>
      <c r="DD7" s="39">
        <v>82.04</v>
      </c>
      <c r="DE7" s="39">
        <v>81.900000000000006</v>
      </c>
      <c r="DF7" s="39">
        <v>81.39</v>
      </c>
      <c r="DG7" s="39">
        <v>89.8</v>
      </c>
      <c r="DH7" s="39">
        <v>44.65</v>
      </c>
      <c r="DI7" s="39">
        <v>42.19</v>
      </c>
      <c r="DJ7" s="39">
        <v>23.87</v>
      </c>
      <c r="DK7" s="39">
        <v>27.85</v>
      </c>
      <c r="DL7" s="39">
        <v>31.26</v>
      </c>
      <c r="DM7" s="39">
        <v>47.44</v>
      </c>
      <c r="DN7" s="39">
        <v>48.3</v>
      </c>
      <c r="DO7" s="39">
        <v>48.05</v>
      </c>
      <c r="DP7" s="39">
        <v>48.87</v>
      </c>
      <c r="DQ7" s="39">
        <v>49.92</v>
      </c>
      <c r="DR7" s="39">
        <v>49.59</v>
      </c>
      <c r="DS7" s="39">
        <v>2.4500000000000002</v>
      </c>
      <c r="DT7" s="39">
        <v>2.44</v>
      </c>
      <c r="DU7" s="39">
        <v>0.55000000000000004</v>
      </c>
      <c r="DV7" s="39">
        <v>0.55000000000000004</v>
      </c>
      <c r="DW7" s="39">
        <v>0.67</v>
      </c>
      <c r="DX7" s="39">
        <v>11.16</v>
      </c>
      <c r="DY7" s="39">
        <v>12.43</v>
      </c>
      <c r="DZ7" s="39">
        <v>13.39</v>
      </c>
      <c r="EA7" s="39">
        <v>14.85</v>
      </c>
      <c r="EB7" s="39">
        <v>16.88</v>
      </c>
      <c r="EC7" s="39">
        <v>19.440000000000001</v>
      </c>
      <c r="ED7" s="39">
        <v>1.05</v>
      </c>
      <c r="EE7" s="39">
        <v>0</v>
      </c>
      <c r="EF7" s="39">
        <v>0.21</v>
      </c>
      <c r="EG7" s="39">
        <v>0.05</v>
      </c>
      <c r="EH7" s="39">
        <v>0.31</v>
      </c>
      <c r="EI7" s="39">
        <v>0.65</v>
      </c>
      <c r="EJ7" s="39">
        <v>0.46</v>
      </c>
      <c r="EK7" s="39">
        <v>0.54</v>
      </c>
      <c r="EL7" s="39">
        <v>0.5</v>
      </c>
      <c r="EM7" s="39">
        <v>0.52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2021-02-02T00:09:55Z</cp:lastPrinted>
  <dcterms:created xsi:type="dcterms:W3CDTF">2020-12-04T02:15:46Z</dcterms:created>
  <dcterms:modified xsi:type="dcterms:W3CDTF">2021-02-24T01:49:26Z</dcterms:modified>
  <cp:category/>
</cp:coreProperties>
</file>