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5265\Desktop\03 公営企業に係る経営比較分析表（令和２年度決算）の分析等について\公表\02_下水道事業\"/>
    </mc:Choice>
  </mc:AlternateContent>
  <xr:revisionPtr revIDLastSave="0" documentId="13_ncr:1_{72301B0B-EBE3-4183-8295-908B2654E7E3}" xr6:coauthVersionLast="46" xr6:coauthVersionMax="46" xr10:uidLastSave="{00000000-0000-0000-0000-000000000000}"/>
  <workbookProtection workbookAlgorithmName="SHA-512" workbookHashValue="iTpiZOoADsTyHmmeAXUczo9P4Vbiwx42ZeXupseYzPthMTJ7cl+X3PLuB7tkMPro261u7EsKpNzp3qzAkUPIEA==" workbookSaltValue="LxfRKf7dPiwg+YWZPmIUG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P6" i="5"/>
  <c r="P10" i="4" s="1"/>
  <c r="O6" i="5"/>
  <c r="I10" i="4" s="1"/>
  <c r="N6" i="5"/>
  <c r="B10" i="4" s="1"/>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G85" i="4"/>
  <c r="W10" i="4"/>
  <c r="AT8" i="4"/>
  <c r="P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<sst xmlns="http://schemas.openxmlformats.org/spreadsheetml/2006/main" count="319" uniqueCount="116">
  <si>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</si>
  <si>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</si>
  <si>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</si>
  <si>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</si>
  <si>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</si>
  <si>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</si>
  <si>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</si>
  <si>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</si>
  <si>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</si>
  <si>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</si>
  <si>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</si>
  <si>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</si>
  <si>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</si>
  <si>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</si>
  <si>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</si>
  <si>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</si>
  <si>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</si>
  <si>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</si>
  <si>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</si>
  <si>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</si>
  <si>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</si>
  <si>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</si>
  <si>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</si>
  <si>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</si>
  <si>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</si>
  <si>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</si>
  <si>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</si>
  <si>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</si>
  <si>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</si>
  <si>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</si>
  <si>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</si>
  <si>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</si>
  <si>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</si>
  <si>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</si>
  <si>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</si>
  <si>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</si>
  <si>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</si>
  <si>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</si>
  <si>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</si>
  <si>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</si>
  <si>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</si>
  <si>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</si>
  <si>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</si>
  <si>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</si>
  <si>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</si>
  <si>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</si>
  <si>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</si>
  <si>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</si>
  <si>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</si>
  <si>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</si>
  <si>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</si>
  <si>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</si>
  <si>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</si>
  <si>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</si>
  <si>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</si>
  <si>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</si>
  <si>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</si>
  <si>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</si>
  <si>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</si>
  <si>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</si>
  <si>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</si>
  <si>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</si>
  <si>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</si>
  <si>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</si>
  <si>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</si>
  <si>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</si>
  <si>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</si>
  <si>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</si>
  <si>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</si>
  <si>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</si>
  <si>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</si>
  <si>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</si>
  <si>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</si>
  <si>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</si>
  <si>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</si>
  <si>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</si>
  <si>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</si>
  <si>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</si>
  <si>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</si>
  <si>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</si>
  <si>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</si>
  <si>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</si>
  <si>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</si>
  <si>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</si>
  <si>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</si>
  <si>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</si>
  <si>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</si>
  <si>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</si>
  <si>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</si>
  <si>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</si>
  <si>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</si>
  <si>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</si>
  <si>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</si>
  <si>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</si>
  <si>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</si>
  <si>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</si>
  <si>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</si>
  <si>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</si>
  <si>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</si>
  <si>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</si>
  <si>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</si>
  <si>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</si>
  <si>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</si>
  <si>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</si>
  <si>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</si>
  <si>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</si>
  <si>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</si>
  <si>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</si>
  <si>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</si>
  <si>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</si>
  <si>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</si>
  <si>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</si>
  <si>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</si>
  <si>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本事業は令和2年度から法適用し、①有形固定資産減価償却率（4.85％）は類似団体平均値よりも低い。
法定耐用年数を経過した管渠はなく、更新の必要性は低い。供用開始から20年以上経過した施設もありますが、機械・電気設備等は故障箇所を修繕するといった事後的な対応を行っています。
法定耐用年数を経過した設備も多数あるため、今後は多額の更新費用が必要となります。</t>
    <rPh sb="36" eb="43">
      <t>ルイジダンタイヘイキンチ</t>
    </rPh>
    <rPh sb="50" eb="52">
      <t>ホウテイ</t>
    </rPh>
    <rPh sb="86" eb="88">
      <t>イジョウ</t>
    </rPh>
    <rPh sb="92" eb="94">
      <t>シセツ</t>
    </rPh>
    <rPh sb="108" eb="109">
      <t>トウ</t>
    </rPh>
    <rPh sb="138" eb="140">
      <t>ホウテイ</t>
    </rPh>
    <rPh sb="140" eb="144">
      <t>タイヨウネンスウ</t>
    </rPh>
    <rPh sb="145" eb="147">
      <t>ケイカ</t>
    </rPh>
    <rPh sb="149" eb="151">
      <t>セツビ</t>
    </rPh>
    <rPh sb="152" eb="154">
      <t>タスウ</t>
    </rPh>
    <rPh sb="170" eb="172">
      <t>ヒツヨウ</t>
    </rPh>
    <phoneticPr fontId="4"/>
  </si>
  <si>
    <t>①経常収支比率（112.53％）類似団体平均値よりも高い。単年度の収支は黒字になっています。
②累積欠損金比率（0％）は発生していません。
③流動比率（90.86％）は類似団体平均値よりもかなり高い。1年以内に支払うべき債務に対して現金が不足しています。
⑤経費回収率（27.80％）は類似団体平均値よりも低い。汚水処理費が下水道使用料で賄われていないのが現状です。
⑥汚水処理原価（611.58円）は類似団体平均値よりもかなり高い。
⑦施設利用率（26.29％）は類似団体平均値よりも低い。過大なスペックとなっています。
⑧水洗化率（94.48％）は類似団体平均値よりもかなり高い。これ以上の新規接続者が見込めない上に、処理区域内人口が減少しているため、今後は下水道使用料収入の減収が予想されます。</t>
    <rPh sb="16" eb="23">
      <t>ルイジダンタイヘイキンチ</t>
    </rPh>
    <rPh sb="26" eb="27">
      <t>タカ</t>
    </rPh>
    <rPh sb="276" eb="283">
      <t>ルイジダンタイヘイキンチ</t>
    </rPh>
    <rPh sb="289" eb="290">
      <t>タカ</t>
    </rPh>
    <rPh sb="328" eb="330">
      <t>コンゴ</t>
    </rPh>
    <phoneticPr fontId="4"/>
  </si>
  <si>
    <t>単年度の収支は黒字になっていますが、一般会計からの多額の繰入金を受けており、経営の健全性・効率性には課題があります。施設の老朽化に伴う維持管理費や施設改修費の増加が見込まれますが、区域内人口の減少等により使用料収入の減収が予想されるため、今後も一般会計からの繰入金に頼らざるを得ない状況にあります。
引き続き維持管理費の削減や老朽化した施設の更新費用の低減・平準化を図るとともに、下水道使用料の改定や、施設の処理能力や耐用年数等を踏まえ、近隣施設との統廃合についても検討する必要があります。
※令和2年度より地方公営企業法適用事業となったため、令和元年度以前のデータは該当数値のあるものであっても本分析表に記載されていません。</t>
    <rPh sb="158" eb="159">
      <t>ヒ</t>
    </rPh>
    <rPh sb="160" eb="162">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</si>
</sst>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07-4967-A481-6977332BFD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3607-4967-A481-6977332BFD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26.29</c:v>
                </c:pt>
              </c:numCache>
            </c:numRef>
          </c:val>
          <c:extLst>
            <c:ext xmlns:c16="http://schemas.microsoft.com/office/drawing/2014/chart" uri="{C3380CC4-5D6E-409C-BE32-E72D297353CC}">
              <c16:uniqueId val="{00000000-44B2-42C6-8C53-7DC0071EDC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44B2-42C6-8C53-7DC0071EDC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94.48</c:v>
                </c:pt>
              </c:numCache>
            </c:numRef>
          </c:val>
          <c:extLst>
            <c:ext xmlns:c16="http://schemas.microsoft.com/office/drawing/2014/chart" uri="{C3380CC4-5D6E-409C-BE32-E72D297353CC}">
              <c16:uniqueId val="{00000000-E29A-4020-8A07-A85CA3108F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E29A-4020-8A07-A85CA3108F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112.53</c:v>
                </c:pt>
              </c:numCache>
            </c:numRef>
          </c:val>
          <c:extLst>
            <c:ext xmlns:c16="http://schemas.microsoft.com/office/drawing/2014/chart" uri="{C3380CC4-5D6E-409C-BE32-E72D297353CC}">
              <c16:uniqueId val="{00000000-B9B5-438A-90B7-79A2E2FF54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B9B5-438A-90B7-79A2E2FF54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4.8499999999999996</c:v>
                </c:pt>
              </c:numCache>
            </c:numRef>
          </c:val>
          <c:extLst>
            <c:ext xmlns:c16="http://schemas.microsoft.com/office/drawing/2014/chart" uri="{C3380CC4-5D6E-409C-BE32-E72D297353CC}">
              <c16:uniqueId val="{00000000-6814-4610-AC0F-A9E4B77FEF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6814-4610-AC0F-A9E4B77FEF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830-4F74-9D1D-4860B01AC3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830-4F74-9D1D-4860B01AC3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C98-4519-A322-D0E48F595A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FC98-4519-A322-D0E48F595A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90.86</c:v>
                </c:pt>
              </c:numCache>
            </c:numRef>
          </c:val>
          <c:extLst>
            <c:ext xmlns:c16="http://schemas.microsoft.com/office/drawing/2014/chart" uri="{C3380CC4-5D6E-409C-BE32-E72D297353CC}">
              <c16:uniqueId val="{00000000-3B29-464D-AC4A-83E10DA695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3B29-464D-AC4A-83E10DA695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0B-439D-B4B8-A8D94AF8A2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6C0B-439D-B4B8-A8D94AF8A2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27.8</c:v>
                </c:pt>
              </c:numCache>
            </c:numRef>
          </c:val>
          <c:extLst>
            <c:ext xmlns:c16="http://schemas.microsoft.com/office/drawing/2014/chart" uri="{C3380CC4-5D6E-409C-BE32-E72D297353CC}">
              <c16:uniqueId val="{00000000-FFD2-4362-A888-064CAFE986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FFD2-4362-A888-064CAFE986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611.58000000000004</c:v>
                </c:pt>
              </c:numCache>
            </c:numRef>
          </c:val>
          <c:extLst>
            <c:ext xmlns:c16="http://schemas.microsoft.com/office/drawing/2014/chart" uri="{C3380CC4-5D6E-409C-BE32-E72D297353CC}">
              <c16:uniqueId val="{00000000-F9AE-4F4D-82DE-FFAF371320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F9AE-4F4D-82DE-FFAF371320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sqref="A1:XF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西海市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26998</v>
      </c>
      <c r="AM8" s="69"/>
      <c r="AN8" s="69"/>
      <c r="AO8" s="69"/>
      <c r="AP8" s="69"/>
      <c r="AQ8" s="69"/>
      <c r="AR8" s="69"/>
      <c r="AS8" s="69"/>
      <c r="AT8" s="68">
        <f>データ!T6</f>
        <v>241.6</v>
      </c>
      <c r="AU8" s="68"/>
      <c r="AV8" s="68"/>
      <c r="AW8" s="68"/>
      <c r="AX8" s="68"/>
      <c r="AY8" s="68"/>
      <c r="AZ8" s="68"/>
      <c r="BA8" s="68"/>
      <c r="BB8" s="68">
        <f>データ!U6</f>
        <v>111.75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79</v>
      </c>
      <c r="J10" s="68"/>
      <c r="K10" s="68"/>
      <c r="L10" s="68"/>
      <c r="M10" s="68"/>
      <c r="N10" s="68"/>
      <c r="O10" s="68"/>
      <c r="P10" s="68">
        <f>データ!P6</f>
        <v>2.63</v>
      </c>
      <c r="Q10" s="68"/>
      <c r="R10" s="68"/>
      <c r="S10" s="68"/>
      <c r="T10" s="68"/>
      <c r="U10" s="68"/>
      <c r="V10" s="68"/>
      <c r="W10" s="68">
        <f>データ!Q6</f>
        <v>100</v>
      </c>
      <c r="X10" s="68"/>
      <c r="Y10" s="68"/>
      <c r="Z10" s="68"/>
      <c r="AA10" s="68"/>
      <c r="AB10" s="68"/>
      <c r="AC10" s="68"/>
      <c r="AD10" s="69">
        <f>データ!R6</f>
        <v>3257</v>
      </c>
      <c r="AE10" s="69"/>
      <c r="AF10" s="69"/>
      <c r="AG10" s="69"/>
      <c r="AH10" s="69"/>
      <c r="AI10" s="69"/>
      <c r="AJ10" s="69"/>
      <c r="AK10" s="2"/>
      <c r="AL10" s="69">
        <f>データ!V6</f>
        <v>706</v>
      </c>
      <c r="AM10" s="69"/>
      <c r="AN10" s="69"/>
      <c r="AO10" s="69"/>
      <c r="AP10" s="69"/>
      <c r="AQ10" s="69"/>
      <c r="AR10" s="69"/>
      <c r="AS10" s="69"/>
      <c r="AT10" s="68">
        <f>データ!W6</f>
        <v>0.82</v>
      </c>
      <c r="AU10" s="68"/>
      <c r="AV10" s="68"/>
      <c r="AW10" s="68"/>
      <c r="AX10" s="68"/>
      <c r="AY10" s="68"/>
      <c r="AZ10" s="68"/>
      <c r="BA10" s="68"/>
      <c r="BB10" s="68">
        <f>データ!X6</f>
        <v>860.98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115</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DTEZwQBgeRCXT0LAxkEDMMG8v6e7aTP5odtAhzNjxsR1DCbIi9H/5apzfc3VhTSgLXWvatviAGFgU9efcAnuA==" saltValue="c1zl9mQL1S3cklPV3aDm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422126</v>
      </c>
      <c r="D6" s="33">
        <f t="shared" si="3"/>
        <v>46</v>
      </c>
      <c r="E6" s="33">
        <f t="shared" si="3"/>
        <v>17</v>
      </c>
      <c r="F6" s="33">
        <f t="shared" si="3"/>
        <v>6</v>
      </c>
      <c r="G6" s="33">
        <f t="shared" si="3"/>
        <v>0</v>
      </c>
      <c r="H6" s="33" t="str">
        <f t="shared" si="3"/>
        <v>長崎県　西海市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79</v>
      </c>
      <c r="P6" s="34">
        <f t="shared" si="3"/>
        <v>2.63</v>
      </c>
      <c r="Q6" s="34">
        <f t="shared" si="3"/>
        <v>100</v>
      </c>
      <c r="R6" s="34">
        <f t="shared" si="3"/>
        <v>3257</v>
      </c>
      <c r="S6" s="34">
        <f t="shared" si="3"/>
        <v>26998</v>
      </c>
      <c r="T6" s="34">
        <f t="shared" si="3"/>
        <v>241.6</v>
      </c>
      <c r="U6" s="34">
        <f t="shared" si="3"/>
        <v>111.75</v>
      </c>
      <c r="V6" s="34">
        <f t="shared" si="3"/>
        <v>706</v>
      </c>
      <c r="W6" s="34">
        <f t="shared" si="3"/>
        <v>0.82</v>
      </c>
      <c r="X6" s="34">
        <f t="shared" si="3"/>
        <v>860.98</v>
      </c>
      <c r="Y6" s="35" t="str">
        <f>IF(Y7="",NA(),Y7)</f>
        <v>-</v>
      </c>
      <c r="Z6" s="35" t="str">
        <f t="shared" ref="Z6:AH6" si="4">IF(Z7="",NA(),Z7)</f>
        <v>-</v>
      </c>
      <c r="AA6" s="35" t="str">
        <f t="shared" si="4"/>
        <v>-</v>
      </c>
      <c r="AB6" s="35" t="str">
        <f t="shared" si="4"/>
        <v>-</v>
      </c>
      <c r="AC6" s="35">
        <f t="shared" si="4"/>
        <v>112.53</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90.86</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27.8</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611.58000000000004</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26.29</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94.48</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4.8499999999999996</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422126</v>
      </c>
      <c r="D7" s="37">
        <v>46</v>
      </c>
      <c r="E7" s="37">
        <v>17</v>
      </c>
      <c r="F7" s="37">
        <v>6</v>
      </c>
      <c r="G7" s="37">
        <v>0</v>
      </c>
      <c r="H7" s="37" t="s">
        <v>96</v>
      </c>
      <c r="I7" s="37" t="s">
        <v>97</v>
      </c>
      <c r="J7" s="37" t="s">
        <v>98</v>
      </c>
      <c r="K7" s="37" t="s">
        <v>99</v>
      </c>
      <c r="L7" s="37" t="s">
        <v>100</v>
      </c>
      <c r="M7" s="37" t="s">
        <v>101</v>
      </c>
      <c r="N7" s="38" t="s">
        <v>102</v>
      </c>
      <c r="O7" s="38">
        <v>79</v>
      </c>
      <c r="P7" s="38">
        <v>2.63</v>
      </c>
      <c r="Q7" s="38">
        <v>100</v>
      </c>
      <c r="R7" s="38">
        <v>3257</v>
      </c>
      <c r="S7" s="38">
        <v>26998</v>
      </c>
      <c r="T7" s="38">
        <v>241.6</v>
      </c>
      <c r="U7" s="38">
        <v>111.75</v>
      </c>
      <c r="V7" s="38">
        <v>706</v>
      </c>
      <c r="W7" s="38">
        <v>0.82</v>
      </c>
      <c r="X7" s="38">
        <v>860.98</v>
      </c>
      <c r="Y7" s="38" t="s">
        <v>102</v>
      </c>
      <c r="Z7" s="38" t="s">
        <v>102</v>
      </c>
      <c r="AA7" s="38" t="s">
        <v>102</v>
      </c>
      <c r="AB7" s="38" t="s">
        <v>102</v>
      </c>
      <c r="AC7" s="38">
        <v>112.53</v>
      </c>
      <c r="AD7" s="38" t="s">
        <v>102</v>
      </c>
      <c r="AE7" s="38" t="s">
        <v>102</v>
      </c>
      <c r="AF7" s="38" t="s">
        <v>102</v>
      </c>
      <c r="AG7" s="38" t="s">
        <v>102</v>
      </c>
      <c r="AH7" s="38">
        <v>101.18</v>
      </c>
      <c r="AI7" s="38">
        <v>99.28</v>
      </c>
      <c r="AJ7" s="38" t="s">
        <v>102</v>
      </c>
      <c r="AK7" s="38" t="s">
        <v>102</v>
      </c>
      <c r="AL7" s="38" t="s">
        <v>102</v>
      </c>
      <c r="AM7" s="38" t="s">
        <v>102</v>
      </c>
      <c r="AN7" s="38">
        <v>0</v>
      </c>
      <c r="AO7" s="38" t="s">
        <v>102</v>
      </c>
      <c r="AP7" s="38" t="s">
        <v>102</v>
      </c>
      <c r="AQ7" s="38" t="s">
        <v>102</v>
      </c>
      <c r="AR7" s="38" t="s">
        <v>102</v>
      </c>
      <c r="AS7" s="38">
        <v>140.63</v>
      </c>
      <c r="AT7" s="38">
        <v>86.39</v>
      </c>
      <c r="AU7" s="38" t="s">
        <v>102</v>
      </c>
      <c r="AV7" s="38" t="s">
        <v>102</v>
      </c>
      <c r="AW7" s="38" t="s">
        <v>102</v>
      </c>
      <c r="AX7" s="38" t="s">
        <v>102</v>
      </c>
      <c r="AY7" s="38">
        <v>90.86</v>
      </c>
      <c r="AZ7" s="38" t="s">
        <v>102</v>
      </c>
      <c r="BA7" s="38" t="s">
        <v>102</v>
      </c>
      <c r="BB7" s="38" t="s">
        <v>102</v>
      </c>
      <c r="BC7" s="38" t="s">
        <v>102</v>
      </c>
      <c r="BD7" s="38">
        <v>56.53</v>
      </c>
      <c r="BE7" s="38">
        <v>58.47</v>
      </c>
      <c r="BF7" s="38" t="s">
        <v>102</v>
      </c>
      <c r="BG7" s="38" t="s">
        <v>102</v>
      </c>
      <c r="BH7" s="38" t="s">
        <v>102</v>
      </c>
      <c r="BI7" s="38" t="s">
        <v>102</v>
      </c>
      <c r="BJ7" s="38">
        <v>0</v>
      </c>
      <c r="BK7" s="38" t="s">
        <v>102</v>
      </c>
      <c r="BL7" s="38" t="s">
        <v>102</v>
      </c>
      <c r="BM7" s="38" t="s">
        <v>102</v>
      </c>
      <c r="BN7" s="38" t="s">
        <v>102</v>
      </c>
      <c r="BO7" s="38">
        <v>1095.52</v>
      </c>
      <c r="BP7" s="38">
        <v>1042.3399999999999</v>
      </c>
      <c r="BQ7" s="38" t="s">
        <v>102</v>
      </c>
      <c r="BR7" s="38" t="s">
        <v>102</v>
      </c>
      <c r="BS7" s="38" t="s">
        <v>102</v>
      </c>
      <c r="BT7" s="38" t="s">
        <v>102</v>
      </c>
      <c r="BU7" s="38">
        <v>27.8</v>
      </c>
      <c r="BV7" s="38" t="s">
        <v>102</v>
      </c>
      <c r="BW7" s="38" t="s">
        <v>102</v>
      </c>
      <c r="BX7" s="38" t="s">
        <v>102</v>
      </c>
      <c r="BY7" s="38" t="s">
        <v>102</v>
      </c>
      <c r="BZ7" s="38">
        <v>39.64</v>
      </c>
      <c r="CA7" s="38">
        <v>42.6</v>
      </c>
      <c r="CB7" s="38" t="s">
        <v>102</v>
      </c>
      <c r="CC7" s="38" t="s">
        <v>102</v>
      </c>
      <c r="CD7" s="38" t="s">
        <v>102</v>
      </c>
      <c r="CE7" s="38" t="s">
        <v>102</v>
      </c>
      <c r="CF7" s="38">
        <v>611.58000000000004</v>
      </c>
      <c r="CG7" s="38" t="s">
        <v>102</v>
      </c>
      <c r="CH7" s="38" t="s">
        <v>102</v>
      </c>
      <c r="CI7" s="38" t="s">
        <v>102</v>
      </c>
      <c r="CJ7" s="38" t="s">
        <v>102</v>
      </c>
      <c r="CK7" s="38">
        <v>449.72</v>
      </c>
      <c r="CL7" s="38">
        <v>410.22</v>
      </c>
      <c r="CM7" s="38" t="s">
        <v>102</v>
      </c>
      <c r="CN7" s="38" t="s">
        <v>102</v>
      </c>
      <c r="CO7" s="38" t="s">
        <v>102</v>
      </c>
      <c r="CP7" s="38" t="s">
        <v>102</v>
      </c>
      <c r="CQ7" s="38">
        <v>26.29</v>
      </c>
      <c r="CR7" s="38" t="s">
        <v>102</v>
      </c>
      <c r="CS7" s="38" t="s">
        <v>102</v>
      </c>
      <c r="CT7" s="38" t="s">
        <v>102</v>
      </c>
      <c r="CU7" s="38" t="s">
        <v>102</v>
      </c>
      <c r="CV7" s="38">
        <v>30.19</v>
      </c>
      <c r="CW7" s="38">
        <v>32.979999999999997</v>
      </c>
      <c r="CX7" s="38" t="s">
        <v>102</v>
      </c>
      <c r="CY7" s="38" t="s">
        <v>102</v>
      </c>
      <c r="CZ7" s="38" t="s">
        <v>102</v>
      </c>
      <c r="DA7" s="38" t="s">
        <v>102</v>
      </c>
      <c r="DB7" s="38">
        <v>94.48</v>
      </c>
      <c r="DC7" s="38" t="s">
        <v>102</v>
      </c>
      <c r="DD7" s="38" t="s">
        <v>102</v>
      </c>
      <c r="DE7" s="38" t="s">
        <v>102</v>
      </c>
      <c r="DF7" s="38" t="s">
        <v>102</v>
      </c>
      <c r="DG7" s="38">
        <v>79.09</v>
      </c>
      <c r="DH7" s="38">
        <v>80.45</v>
      </c>
      <c r="DI7" s="38" t="s">
        <v>102</v>
      </c>
      <c r="DJ7" s="38" t="s">
        <v>102</v>
      </c>
      <c r="DK7" s="38" t="s">
        <v>102</v>
      </c>
      <c r="DL7" s="38" t="s">
        <v>102</v>
      </c>
      <c r="DM7" s="38">
        <v>4.8499999999999996</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桃子</cp:lastModifiedBy>
  <cp:lastPrinted>2022-01-26T09:54:20Z</cp:lastPrinted>
  <dcterms:created xsi:type="dcterms:W3CDTF">2021-12-03T07:36:48Z</dcterms:created>
  <dcterms:modified xsi:type="dcterms:W3CDTF">2022-02-21T08:11:41Z</dcterms:modified>
  <cp:category/>
</cp:coreProperties>
</file>