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72.16.11.244\各課用\契約管財課\2022_令和4年度記録用\E_庁内調査・照会・届出\02_駐車場\10_ 【127（金）〆】公営企業に係る経営比較分析表（令和３年度決算）の分析等について\14 長与町\07_駐車場\"/>
    </mc:Choice>
  </mc:AlternateContent>
  <xr:revisionPtr revIDLastSave="0" documentId="13_ncr:1_{5A202FBE-AB5C-48EF-9B14-F8A608FCD226}" xr6:coauthVersionLast="43" xr6:coauthVersionMax="43" xr10:uidLastSave="{00000000-0000-0000-0000-000000000000}"/>
  <workbookProtection workbookAlgorithmName="SHA-512" workbookHashValue="/SdPXunqUVV+UQrdBvRL1Zree6OtkGXrdAG8MGUZTc8tszXL3jDs8+SD3xByeMAqYAKyo00bCRBHvZnRlK52DA==" workbookSaltValue="Lsik0ctlSV8v5M9BkidUNA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BG53" i="4"/>
  <c r="AN53" i="4"/>
  <c r="LH52" i="4"/>
  <c r="KO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JV31" i="4"/>
  <c r="JC31" i="4"/>
  <c r="HJ31" i="4"/>
  <c r="GQ31" i="4"/>
  <c r="FX31" i="4"/>
  <c r="FE31" i="4"/>
  <c r="EL31" i="4"/>
  <c r="BZ31" i="4"/>
  <c r="BG31" i="4"/>
  <c r="LJ10" i="4"/>
  <c r="JQ10" i="4"/>
  <c r="DU10" i="4"/>
  <c r="CF10" i="4"/>
  <c r="B10" i="4"/>
  <c r="JQ8" i="4"/>
  <c r="HX8" i="4"/>
  <c r="CF8" i="4"/>
  <c r="AQ8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30" i="4"/>
  <c r="LT76" i="4"/>
  <c r="GQ51" i="4"/>
  <c r="LH30" i="4"/>
  <c r="BZ51" i="4"/>
  <c r="IE76" i="4"/>
  <c r="GQ30" i="4"/>
  <c r="BG30" i="4"/>
  <c r="FX51" i="4"/>
  <c r="AV76" i="4"/>
  <c r="KO51" i="4"/>
  <c r="KO30" i="4"/>
  <c r="LE76" i="4"/>
  <c r="HP76" i="4"/>
  <c r="BG51" i="4"/>
  <c r="FX30" i="4"/>
  <c r="HA76" i="4"/>
  <c r="AN51" i="4"/>
  <c r="FE30" i="4"/>
  <c r="AN30" i="4"/>
  <c r="JV51" i="4"/>
  <c r="KP76" i="4"/>
  <c r="FE51" i="4"/>
  <c r="JV30" i="4"/>
  <c r="AG76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<sst xmlns="http://schemas.openxmlformats.org/spreadsheetml/2006/main" count="278" uniqueCount="132">
  <si>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</si>
  <si>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</si>
  <si>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</si>
  <si>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</si>
  <si>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</si>
  <si>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</si>
  <si>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</si>
  <si>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</si>
  <si>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</si>
  <si>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</si>
  <si>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</si>
  <si>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</si>
  <si>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</si>
  <si>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</si>
  <si>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</si>
  <si>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</si>
  <si>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</si>
  <si>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</si>
  <si>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</si>
  <si>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</si>
  <si>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</si>
  <si>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</si>
  <si>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</si>
  <si>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</si>
  <si>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</si>
  <si>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</si>
  <si>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</si>
  <si>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</si>
  <si>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</si>
  <si>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</si>
  <si>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</si>
  <si>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</si>
  <si>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</si>
  <si>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</si>
  <si>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</si>
  <si>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</si>
  <si>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</si>
  <si>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</si>
  <si>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</si>
  <si>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</si>
  <si>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</si>
  <si>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</si>
  <si>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</si>
  <si>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</si>
  <si>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</si>
  <si>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</si>
  <si>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</si>
  <si>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</si>
  <si>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</si>
  <si>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</si>
  <si>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</si>
  <si>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</si>
  <si>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</si>
  <si>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</si>
  <si>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</si>
  <si>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</si>
  <si>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</si>
  <si>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</si>
  <si>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</si>
  <si>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</si>
  <si>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</si>
  <si>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</si>
  <si>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</si>
  <si>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</si>
  <si>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</si>
  <si>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</si>
  <si>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</si>
  <si>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</si>
  <si>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</si>
  <si>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</si>
  <si>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</si>
  <si>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</si>
  <si>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</si>
  <si>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</si>
  <si>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</si>
  <si>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</si>
  <si>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</si>
  <si>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</si>
  <si>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</si>
  <si>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</si>
  <si>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</si>
  <si>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</si>
  <si>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</si>
  <si>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</si>
  <si>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</si>
  <si>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</si>
  <si>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</si>
  <si>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</si>
  <si>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</si>
  <si>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</si>
  <si>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</si>
  <si>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</si>
  <si>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</si>
  <si>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</si>
  <si>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</si>
  <si>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</si>
  <si>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</si>
  <si>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</si>
  <si>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</si>
  <si>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</si>
  <si>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</si>
  <si>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</si>
  <si>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</si>
  <si>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</si>
  <si>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</si>
  <si>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</si>
  <si>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</si>
  <si>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</si>
  <si>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</si>
  <si>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</si>
  <si>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</si>
  <si>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</si>
  <si>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長与町</t>
  </si>
  <si>
    <t>嬉里駐車場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</si>
  <si>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</si>
  <si>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</si>
  <si>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</si>
  <si>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</si>
  <si>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</si>
  <si>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</si>
  <si>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</si>
  <si>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</si>
  <si>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</si>
  <si>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</si>
  <si>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</si>
  <si>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</si>
  <si>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</si>
  <si>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</si>
  <si>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物及び設備については、平成２９年度に劣化状況調査を実施した。その結果、緊急性の高い改善箇所は見られなかったが、設備等の更新が必要な箇所がいくつかあげられた。今後は、大規模な設備投資は行わず、日常的な修繕の対応を行う。</t>
    <phoneticPr fontId="5"/>
  </si>
  <si>
    <t>　上部施設が公共施設であり、他用途転換による有効活用が難しいため、当面は、事業を継続していくことが望ましい。
　今後も一定水準で収入が確保できる見通しであるが、大規模な設備投資は行わず、現在のサービス水準の維持に努める。</t>
    <rPh sb="59" eb="61">
      <t>イッテイ</t>
    </rPh>
    <rPh sb="61" eb="63">
      <t>スイジュン</t>
    </rPh>
    <rPh sb="64" eb="66">
      <t>シュウニュウ</t>
    </rPh>
    <rPh sb="67" eb="69">
      <t>カクホ</t>
    </rPh>
    <rPh sb="72" eb="74">
      <t>ミトオ</t>
    </rPh>
    <rPh sb="93" eb="95">
      <t>ゲンザイ</t>
    </rPh>
    <rPh sb="100" eb="102">
      <t>スイジュン</t>
    </rPh>
    <rPh sb="103" eb="105">
      <t>イジ</t>
    </rPh>
    <rPh sb="106" eb="107">
      <t>ツト</t>
    </rPh>
    <phoneticPr fontId="5"/>
  </si>
  <si>
    <t>　稼働率は、毎年度１００％を超えていたが、令和2年度において新型コロナウイルス感染拡大の影響により、下回った。しかし、R3年度においては、昨年度よりやや増加している。
　近年、近隣商店街の店舗閉鎖や民間駐車場が新設されているが、一定の需要は保たれている。</t>
    <rPh sb="21" eb="23">
      <t>レイワ</t>
    </rPh>
    <rPh sb="24" eb="25">
      <t>ネン</t>
    </rPh>
    <rPh sb="25" eb="26">
      <t>ド</t>
    </rPh>
    <rPh sb="50" eb="52">
      <t>シタマワ</t>
    </rPh>
    <rPh sb="61" eb="62">
      <t>トシ</t>
    </rPh>
    <rPh sb="62" eb="63">
      <t>ド</t>
    </rPh>
    <rPh sb="69" eb="72">
      <t>サクネンド</t>
    </rPh>
    <rPh sb="76" eb="78">
      <t>ゾウカ</t>
    </rPh>
    <rPh sb="85" eb="87">
      <t>キンネン</t>
    </rPh>
    <rPh sb="88" eb="90">
      <t>キンリン</t>
    </rPh>
    <rPh sb="90" eb="93">
      <t>ショウテンガイ</t>
    </rPh>
    <rPh sb="94" eb="96">
      <t>テンポ</t>
    </rPh>
    <rPh sb="96" eb="98">
      <t>ヘイサ</t>
    </rPh>
    <rPh sb="99" eb="101">
      <t>ミンカン</t>
    </rPh>
    <rPh sb="101" eb="104">
      <t>チュウシャジョウ</t>
    </rPh>
    <rPh sb="105" eb="107">
      <t>シンセツ</t>
    </rPh>
    <rPh sb="114" eb="116">
      <t>イッテイ</t>
    </rPh>
    <rPh sb="117" eb="119">
      <t>ジュヨウ</t>
    </rPh>
    <rPh sb="120" eb="121">
      <t>タモ</t>
    </rPh>
    <phoneticPr fontId="5"/>
  </si>
  <si>
    <t>　収益的収支比率については、赤字が続いている状況である。また、昨年度よりも下回る結果となった。
　料金形態は、現状の水準を維持することとするが、類似駐車場の状況を必要に応じて確認する。</t>
    <rPh sb="1" eb="4">
      <t>シュウエキテキ</t>
    </rPh>
    <rPh sb="4" eb="6">
      <t>シュウシ</t>
    </rPh>
    <rPh sb="6" eb="8">
      <t>ヒリツ</t>
    </rPh>
    <rPh sb="31" eb="33">
      <t>サクネン</t>
    </rPh>
    <rPh sb="33" eb="34">
      <t>ド</t>
    </rPh>
    <rPh sb="37" eb="39">
      <t>シタマワ</t>
    </rPh>
    <rPh sb="40" eb="42">
      <t>ケッカ</t>
    </rPh>
    <rPh sb="47" eb="49">
      <t>ゲンジョウ</t>
    </rPh>
    <rPh sb="50" eb="52">
      <t>スイジュン</t>
    </rPh>
    <rPh sb="53" eb="55">
      <t>イジ</t>
    </rPh>
    <rPh sb="64" eb="66">
      <t>ルイジ</t>
    </rPh>
    <rPh sb="66" eb="69">
      <t>チュウシャジョウ</t>
    </rPh>
    <rPh sb="70" eb="72">
      <t>ジョウキョウ</t>
    </rPh>
    <rPh sb="73" eb="75">
      <t>ヒツヨウ</t>
    </rPh>
    <rPh sb="76" eb="77">
      <t>オウ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</si>
</sst>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96.5</c:v>
                </c:pt>
                <c:pt idx="2">
                  <c:v>86.8</c:v>
                </c:pt>
                <c:pt idx="3">
                  <c:v>87.6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8-4520-AF58-9A9B1C9D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8-4520-AF58-9A9B1C9D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2-48FF-9150-B7643C2B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2-48FF-9150-B7643C2B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BB-433F-8BDA-862110CD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B-433F-8BDA-862110CD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1D1-4BE0-A414-6A92A155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1-4BE0-A414-6A92A155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5-4BF6-AB83-D878A470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5-4BF6-AB83-D878A470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0-4E93-85B3-D6AABCCF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0-4E93-85B3-D6AABCCF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113.2</c:v>
                </c:pt>
                <c:pt idx="1">
                  <c:v>113.2</c:v>
                </c:pt>
                <c:pt idx="2">
                  <c:v>101.9</c:v>
                </c:pt>
                <c:pt idx="3">
                  <c:v>88.7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A-4DBE-9672-A1E07A44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A-4DBE-9672-A1E07A44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-3.5</c:v>
                </c:pt>
                <c:pt idx="1">
                  <c:v>-3.6</c:v>
                </c:pt>
                <c:pt idx="2">
                  <c:v>-15.2</c:v>
                </c:pt>
                <c:pt idx="3">
                  <c:v>-14.2</c:v>
                </c:pt>
                <c:pt idx="4">
                  <c:v>-37.6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0-4F00-8759-E5BB93CD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0-4F00-8759-E5BB93CD1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-206</c:v>
                </c:pt>
                <c:pt idx="1">
                  <c:v>-208</c:v>
                </c:pt>
                <c:pt idx="2">
                  <c:v>-761</c:v>
                </c:pt>
                <c:pt idx="3">
                  <c:v>-665</c:v>
                </c:pt>
                <c:pt idx="4">
                  <c:v>-1904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4-4947-812C-8F0CABA4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4-4947-812C-8F0CABA4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FJ8" sqref="FJ8:GX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長崎県長与町　嬉里駐車場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1303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-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53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96.6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96.5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86.8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87.6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72.7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113.2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113.2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101.9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88.7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92.5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-3.5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-3.6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-15.2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-14.2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-37.6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-206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-208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-761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-665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-1904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91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88.7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5EmcESZ+ZVdrfp3vqvGo8s9FD2YCd8fYCFjXexrmAbkWwbVtcVcuv04++/EDelcsD7DuQTNT++M5YavOrYn71Q==" saltValue="M8bXyzRgu7GspB/Hv6PFp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103</v>
      </c>
      <c r="AW5" s="47" t="s">
        <v>104</v>
      </c>
      <c r="AX5" s="47" t="s">
        <v>92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105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103</v>
      </c>
      <c r="BS5" s="47" t="s">
        <v>106</v>
      </c>
      <c r="BT5" s="47" t="s">
        <v>92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104</v>
      </c>
      <c r="CR5" s="47" t="s">
        <v>107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104</v>
      </c>
      <c r="DC5" s="47" t="s">
        <v>92</v>
      </c>
      <c r="DD5" s="47" t="s">
        <v>105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92</v>
      </c>
      <c r="DO5" s="47" t="s">
        <v>105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2021</v>
      </c>
      <c r="C6" s="48">
        <f t="shared" ref="C6:X6" si="1">C8</f>
        <v>423076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長崎県長与町</v>
      </c>
      <c r="I6" s="48" t="str">
        <f t="shared" si="1"/>
        <v>嬉里駐車場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-</v>
      </c>
      <c r="R6" s="51">
        <f t="shared" si="1"/>
        <v>42</v>
      </c>
      <c r="S6" s="50" t="str">
        <f t="shared" si="1"/>
        <v>公共施設</v>
      </c>
      <c r="T6" s="50" t="str">
        <f t="shared" si="1"/>
        <v>無</v>
      </c>
      <c r="U6" s="51">
        <f t="shared" si="1"/>
        <v>1303</v>
      </c>
      <c r="V6" s="51">
        <f t="shared" si="1"/>
        <v>53</v>
      </c>
      <c r="W6" s="51">
        <f t="shared" si="1"/>
        <v>100</v>
      </c>
      <c r="X6" s="50" t="str">
        <f t="shared" si="1"/>
        <v>無</v>
      </c>
      <c r="Y6" s="52">
        <f>IF(Y8="-",NA(),Y8)</f>
        <v>96.6</v>
      </c>
      <c r="Z6" s="52">
        <f t="shared" ref="Z6:AH6" si="2">IF(Z8="-",NA(),Z8)</f>
        <v>96.5</v>
      </c>
      <c r="AA6" s="52">
        <f t="shared" si="2"/>
        <v>86.8</v>
      </c>
      <c r="AB6" s="52">
        <f t="shared" si="2"/>
        <v>87.6</v>
      </c>
      <c r="AC6" s="52">
        <f t="shared" si="2"/>
        <v>72.7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-3.5</v>
      </c>
      <c r="BG6" s="52">
        <f t="shared" ref="BG6:BO6" si="5">IF(BG8="-",NA(),BG8)</f>
        <v>-3.6</v>
      </c>
      <c r="BH6" s="52">
        <f t="shared" si="5"/>
        <v>-15.2</v>
      </c>
      <c r="BI6" s="52">
        <f t="shared" si="5"/>
        <v>-14.2</v>
      </c>
      <c r="BJ6" s="52">
        <f t="shared" si="5"/>
        <v>-37.6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-206</v>
      </c>
      <c r="BR6" s="53">
        <f t="shared" ref="BR6:BZ6" si="6">IF(BR8="-",NA(),BR8)</f>
        <v>-208</v>
      </c>
      <c r="BS6" s="53">
        <f t="shared" si="6"/>
        <v>-761</v>
      </c>
      <c r="BT6" s="53">
        <f t="shared" si="6"/>
        <v>-665</v>
      </c>
      <c r="BU6" s="53">
        <f t="shared" si="6"/>
        <v>-1904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91</v>
      </c>
      <c r="CN6" s="51">
        <f t="shared" si="7"/>
        <v>2000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88.7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113.2</v>
      </c>
      <c r="DL6" s="52">
        <f t="shared" ref="DL6:DT6" si="9">IF(DL8="-",NA(),DL8)</f>
        <v>113.2</v>
      </c>
      <c r="DM6" s="52">
        <f t="shared" si="9"/>
        <v>101.9</v>
      </c>
      <c r="DN6" s="52">
        <f t="shared" si="9"/>
        <v>88.7</v>
      </c>
      <c r="DO6" s="52">
        <f t="shared" si="9"/>
        <v>92.5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423076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長崎県　長与町</v>
      </c>
      <c r="I7" s="48" t="str">
        <f t="shared" si="10"/>
        <v>嬉里駐車場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-</v>
      </c>
      <c r="R7" s="51">
        <f t="shared" si="10"/>
        <v>42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1303</v>
      </c>
      <c r="V7" s="51">
        <f t="shared" si="10"/>
        <v>53</v>
      </c>
      <c r="W7" s="51">
        <f t="shared" si="10"/>
        <v>100</v>
      </c>
      <c r="X7" s="50" t="str">
        <f t="shared" si="10"/>
        <v>無</v>
      </c>
      <c r="Y7" s="52">
        <f>Y8</f>
        <v>96.6</v>
      </c>
      <c r="Z7" s="52">
        <f t="shared" ref="Z7:AH7" si="11">Z8</f>
        <v>96.5</v>
      </c>
      <c r="AA7" s="52">
        <f t="shared" si="11"/>
        <v>86.8</v>
      </c>
      <c r="AB7" s="52">
        <f t="shared" si="11"/>
        <v>87.6</v>
      </c>
      <c r="AC7" s="52">
        <f t="shared" si="11"/>
        <v>72.7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-3.5</v>
      </c>
      <c r="BG7" s="52">
        <f t="shared" ref="BG7:BO7" si="14">BG8</f>
        <v>-3.6</v>
      </c>
      <c r="BH7" s="52">
        <f t="shared" si="14"/>
        <v>-15.2</v>
      </c>
      <c r="BI7" s="52">
        <f t="shared" si="14"/>
        <v>-14.2</v>
      </c>
      <c r="BJ7" s="52">
        <f t="shared" si="14"/>
        <v>-37.6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-206</v>
      </c>
      <c r="BR7" s="53">
        <f t="shared" ref="BR7:BZ7" si="15">BR8</f>
        <v>-208</v>
      </c>
      <c r="BS7" s="53">
        <f t="shared" si="15"/>
        <v>-761</v>
      </c>
      <c r="BT7" s="53">
        <f t="shared" si="15"/>
        <v>-665</v>
      </c>
      <c r="BU7" s="53">
        <f t="shared" si="15"/>
        <v>-1904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91</v>
      </c>
      <c r="CN7" s="51">
        <f>CN8</f>
        <v>2000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88.7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113.2</v>
      </c>
      <c r="DL7" s="52">
        <f t="shared" ref="DL7:DT7" si="17">DL8</f>
        <v>113.2</v>
      </c>
      <c r="DM7" s="52">
        <f t="shared" si="17"/>
        <v>101.9</v>
      </c>
      <c r="DN7" s="52">
        <f t="shared" si="17"/>
        <v>88.7</v>
      </c>
      <c r="DO7" s="52">
        <f t="shared" si="17"/>
        <v>92.5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15">
      <c r="A8" s="37"/>
      <c r="B8" s="55">
        <v>2021</v>
      </c>
      <c r="C8" s="55">
        <v>423076</v>
      </c>
      <c r="D8" s="55">
        <v>47</v>
      </c>
      <c r="E8" s="55">
        <v>14</v>
      </c>
      <c r="F8" s="55">
        <v>0</v>
      </c>
      <c r="G8" s="55">
        <v>1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116</v>
      </c>
      <c r="R8" s="58">
        <v>42</v>
      </c>
      <c r="S8" s="57" t="s">
        <v>121</v>
      </c>
      <c r="T8" s="57" t="s">
        <v>122</v>
      </c>
      <c r="U8" s="58">
        <v>1303</v>
      </c>
      <c r="V8" s="58">
        <v>53</v>
      </c>
      <c r="W8" s="58">
        <v>100</v>
      </c>
      <c r="X8" s="57" t="s">
        <v>122</v>
      </c>
      <c r="Y8" s="59">
        <v>96.6</v>
      </c>
      <c r="Z8" s="59">
        <v>96.5</v>
      </c>
      <c r="AA8" s="59">
        <v>86.8</v>
      </c>
      <c r="AB8" s="59">
        <v>87.6</v>
      </c>
      <c r="AC8" s="59">
        <v>72.7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-3.5</v>
      </c>
      <c r="BG8" s="59">
        <v>-3.6</v>
      </c>
      <c r="BH8" s="59">
        <v>-15.2</v>
      </c>
      <c r="BI8" s="59">
        <v>-14.2</v>
      </c>
      <c r="BJ8" s="59">
        <v>-37.6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-206</v>
      </c>
      <c r="BR8" s="60">
        <v>-208</v>
      </c>
      <c r="BS8" s="60">
        <v>-761</v>
      </c>
      <c r="BT8" s="61">
        <v>-665</v>
      </c>
      <c r="BU8" s="61">
        <v>-1904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91</v>
      </c>
      <c r="CN8" s="58">
        <v>2000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88.7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113.2</v>
      </c>
      <c r="DL8" s="59">
        <v>113.2</v>
      </c>
      <c r="DM8" s="59">
        <v>101.9</v>
      </c>
      <c r="DN8" s="59">
        <v>88.7</v>
      </c>
      <c r="DO8" s="59">
        <v>92.5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原田　裕也</cp:lastModifiedBy>
  <dcterms:created xsi:type="dcterms:W3CDTF">2022-12-09T03:32:25Z</dcterms:created>
  <dcterms:modified xsi:type="dcterms:W3CDTF">2023-01-24T01:07:59Z</dcterms:modified>
  <cp:category/>
</cp:coreProperties>
</file>