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918　物価高騰対策\99_消費税及び地方消費税に係る仕入控除税額報告書（R4）\"/>
    </mc:Choice>
  </mc:AlternateContent>
  <xr:revisionPtr revIDLastSave="0" documentId="13_ncr:1_{9BD9F66F-C43E-41BA-B989-F68BACF7DA66}" xr6:coauthVersionLast="47" xr6:coauthVersionMax="47" xr10:uidLastSave="{00000000-0000-0000-0000-000000000000}"/>
  <bookViews>
    <workbookView xWindow="7815" yWindow="180" windowWidth="20850" windowHeight="14475" xr2:uid="{7F97D436-3458-444F-9FC2-D44314BEFBE6}"/>
  </bookViews>
  <sheets>
    <sheet name="個別対応方式" sheetId="4" r:id="rId1"/>
    <sheet name="一括比例配分方式" sheetId="3" r:id="rId2"/>
    <sheet name="返還額なし" sheetId="5" r:id="rId3"/>
    <sheet name="個別対応方式（記載例）" sheetId="1" r:id="rId4"/>
    <sheet name="一括比例配分方式（記載例）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28" i="4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B32" i="2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G28" i="2"/>
  <c r="F28" i="2"/>
  <c r="E28" i="2"/>
  <c r="D28" i="2"/>
  <c r="H27" i="2"/>
  <c r="H26" i="2"/>
  <c r="H25" i="2"/>
  <c r="H24" i="2"/>
  <c r="G23" i="2"/>
  <c r="F23" i="2"/>
  <c r="E23" i="2"/>
  <c r="D23" i="2"/>
  <c r="H22" i="2"/>
  <c r="H21" i="2"/>
  <c r="H20" i="2"/>
  <c r="H19" i="2"/>
  <c r="F48" i="1"/>
  <c r="F45" i="1"/>
  <c r="D45" i="1"/>
  <c r="H27" i="1"/>
  <c r="E28" i="1"/>
  <c r="F28" i="1"/>
  <c r="G28" i="1"/>
  <c r="D28" i="1"/>
  <c r="E23" i="1"/>
  <c r="E29" i="1" s="1"/>
  <c r="F23" i="1"/>
  <c r="G23" i="1"/>
  <c r="G29" i="1" s="1"/>
  <c r="D23" i="1"/>
  <c r="H19" i="1"/>
  <c r="H20" i="1"/>
  <c r="H21" i="1"/>
  <c r="H22" i="1"/>
  <c r="H24" i="1"/>
  <c r="H25" i="1"/>
  <c r="H26" i="1"/>
  <c r="H25" i="3" l="1"/>
  <c r="D36" i="4"/>
  <c r="D44" i="4" s="1"/>
  <c r="F44" i="4" s="1"/>
  <c r="D33" i="4"/>
  <c r="D41" i="4" s="1"/>
  <c r="F41" i="4" s="1"/>
  <c r="D37" i="4"/>
  <c r="D45" i="4" s="1"/>
  <c r="F45" i="4" s="1"/>
  <c r="F29" i="2"/>
  <c r="E29" i="2"/>
  <c r="D29" i="2"/>
  <c r="H28" i="2"/>
  <c r="G29" i="2"/>
  <c r="H23" i="2"/>
  <c r="H23" i="1"/>
  <c r="D29" i="1"/>
  <c r="H28" i="1"/>
  <c r="F29" i="1"/>
  <c r="D32" i="3" l="1"/>
  <c r="D36" i="3" s="1"/>
  <c r="F36" i="3" s="1"/>
  <c r="D33" i="3"/>
  <c r="D37" i="3" s="1"/>
  <c r="F37" i="3" s="1"/>
  <c r="D46" i="4"/>
  <c r="H29" i="2"/>
  <c r="H29" i="1"/>
  <c r="D38" i="1" s="1"/>
  <c r="D46" i="1" s="1"/>
  <c r="F46" i="1" s="1"/>
  <c r="D37" i="1"/>
  <c r="D38" i="3" l="1"/>
  <c r="D37" i="2"/>
  <c r="D41" i="2" s="1"/>
  <c r="F41" i="2" s="1"/>
  <c r="D36" i="2"/>
  <c r="D40" i="2" s="1"/>
  <c r="F40" i="2" s="1"/>
  <c r="D41" i="1"/>
  <c r="D49" i="1" s="1"/>
  <c r="F49" i="1" s="1"/>
  <c r="D50" i="1" s="1"/>
  <c r="D40" i="1"/>
  <c r="D48" i="1" s="1"/>
  <c r="D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  <comment ref="B17" authorId="0" shapeId="0" xr:uid="{AF435A59-189C-4BDA-818C-0A91B2F1668A}">
      <text>
        <r>
          <rPr>
            <b/>
            <sz val="9"/>
            <color indexed="81"/>
            <rFont val="MS P ゴシック"/>
            <family val="3"/>
            <charset val="128"/>
          </rPr>
          <t>（例）
消費税の申告義務がないため、添付書類なし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DABD409C-E8DA-41E3-9091-3B02C8312691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CE3E94B2-3354-43D2-96D4-F24EF45BAC59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6C89F9BD-9138-47AC-A4A7-63589992B103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6A815EE1-B352-4B3D-9FA0-BC9D4B9EADB8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sharedStrings.xml><?xml version="1.0" encoding="utf-8"?>
<sst xmlns="http://schemas.openxmlformats.org/spreadsheetml/2006/main" count="189" uniqueCount="48">
  <si>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</si>
  <si>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</si>
  <si>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</si>
  <si>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</si>
  <si>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</si>
  <si>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</si>
  <si>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人件費</t>
    <rPh sb="0" eb="3">
      <t>ジンケンヒ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</si>
  <si>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</si>
  <si>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</si>
  <si>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</si>
  <si>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</si>
  <si>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</si>
  <si>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備品購入費</t>
    <rPh sb="0" eb="5">
      <t>ビヒンコウニュウヒ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</si>
  <si>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</si>
  <si>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</si>
  <si>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</si>
  <si>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</si>
  <si>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</si>
  <si>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</si>
  <si>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</si>
  <si>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</si>
  <si>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</si>
  <si>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</si>
  <si>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</si>
  <si>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</si>
  <si>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</si>
  <si>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</si>
  <si>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</si>
  <si>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</si>
  <si>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</si>
  <si>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</si>
  <si>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</si>
  <si>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</si>
  <si>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○○法人　○○　理事長　○○　○○</t>
    <rPh sb="2" eb="4">
      <t>ホウジン</t>
    </rPh>
    <rPh sb="8" eb="11">
      <t>リジチョウ</t>
    </rPh>
    <phoneticPr fontId="1"/>
  </si>
  <si>
    <t>○○市○○町○○番地○○</t>
    <rPh sb="2" eb="3">
      <t>シ</t>
    </rPh>
    <rPh sb="5" eb="6">
      <t>チョウ</t>
    </rPh>
    <rPh sb="8" eb="10">
      <t>バンチ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</si>
  <si>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</si>
  <si>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</si>
  <si>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</si>
  <si>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株式会社　○○</t>
    <rPh sb="0" eb="4">
      <t>カブシキカイシャ</t>
    </rPh>
    <phoneticPr fontId="1"/>
  </si>
  <si>
    <t>○○市○○町○○番地○○</t>
    <rPh sb="2" eb="3">
      <t>シ</t>
    </rPh>
    <rPh sb="5" eb="6">
      <t>マチ</t>
    </rPh>
    <rPh sb="8" eb="10">
      <t>バンチ</t>
    </rPh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</si>
  <si>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</si>
  <si>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</si>
  <si>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</si>
  <si>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</si>
  <si>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</si>
  <si>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</si>
  <si>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令和４年度長崎県介護・障害福祉サービス施設等原油価格・物価高騰緊急支援事業費補助金</t>
    <rPh sb="0" eb="2">
      <t>レイワ</t>
    </rPh>
    <rPh sb="3" eb="5">
      <t>ネンド</t>
    </rPh>
    <rPh sb="5" eb="8">
      <t>ナガサキケン</t>
    </rPh>
    <rPh sb="8" eb="10">
      <t>カイゴ</t>
    </rPh>
    <rPh sb="11" eb="15">
      <t>ショウガイフクシ</t>
    </rPh>
    <rPh sb="19" eb="22">
      <t>シセツトウ</t>
    </rPh>
    <rPh sb="22" eb="24">
      <t>ゲンユ</t>
    </rPh>
    <rPh sb="24" eb="26">
      <t>カカク</t>
    </rPh>
    <rPh sb="27" eb="31">
      <t>ブッカコウトウ</t>
    </rPh>
    <rPh sb="31" eb="38">
      <t>キンキュウシエンジギョウヒ</t>
    </rPh>
    <rPh sb="38" eb="41">
      <t>ホジョキン</t>
    </rPh>
    <phoneticPr fontId="1"/>
  </si>
  <si>
    <t>令和４年度長崎県介護・障害福祉サービス施設等原油価格・物価高騰緊急支援事業費補助金</t>
    <rPh sb="0" eb="2">
      <t>レイワ</t>
    </rPh>
    <rPh sb="3" eb="5">
      <t>ネンド</t>
    </rPh>
    <rPh sb="5" eb="7">
      <t>ナガサキ</t>
    </rPh>
    <rPh sb="7" eb="8">
      <t>ケン</t>
    </rPh>
    <rPh sb="8" eb="10">
      <t>カイゴ</t>
    </rPh>
    <rPh sb="11" eb="13">
      <t>ショウガイ</t>
    </rPh>
    <rPh sb="13" eb="15">
      <t>フクシ</t>
    </rPh>
    <rPh sb="19" eb="21">
      <t>シセツ</t>
    </rPh>
    <rPh sb="21" eb="22">
      <t>トウ</t>
    </rPh>
    <rPh sb="22" eb="24">
      <t>ゲンユ</t>
    </rPh>
    <rPh sb="24" eb="26">
      <t>カカク</t>
    </rPh>
    <rPh sb="27" eb="29">
      <t>ブッカ</t>
    </rPh>
    <rPh sb="29" eb="31">
      <t>コウトウ</t>
    </rPh>
    <rPh sb="31" eb="33">
      <t>キンキュウ</t>
    </rPh>
    <rPh sb="33" eb="35">
      <t>シエン</t>
    </rPh>
    <rPh sb="35" eb="38">
      <t>ジギョウヒ</t>
    </rPh>
    <rPh sb="38" eb="41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</si>
</sst>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5" fontId="0" fillId="2" borderId="2" xfId="0" applyNumberFormat="1" applyFill="1" applyBorder="1" applyAlignment="1">
      <alignment horizontal="left" vertical="top"/>
    </xf>
    <xf numFmtId="5" fontId="0" fillId="2" borderId="3" xfId="0" applyNumberFormat="1" applyFill="1" applyBorder="1" applyAlignment="1">
      <alignment horizontal="left" vertical="top"/>
    </xf>
    <xf numFmtId="5" fontId="0" fillId="2" borderId="4" xfId="0" applyNumberFormat="1" applyFill="1" applyBorder="1" applyAlignment="1">
      <alignment horizontal="left" vertical="top"/>
    </xf>
    <xf numFmtId="5" fontId="0" fillId="2" borderId="5" xfId="0" applyNumberFormat="1" applyFill="1" applyBorder="1" applyAlignment="1">
      <alignment horizontal="left" vertical="top"/>
    </xf>
    <xf numFmtId="5" fontId="0" fillId="2" borderId="6" xfId="0" applyNumberFormat="1" applyFill="1" applyBorder="1" applyAlignment="1">
      <alignment horizontal="left" vertical="top"/>
    </xf>
    <xf numFmtId="5" fontId="0" fillId="2" borderId="7" xfId="0" applyNumberForma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</xdr:row>
      <xdr:rowOff>57150</xdr:rowOff>
    </xdr:from>
    <xdr:to>
      <xdr:col>9</xdr:col>
      <xdr:colOff>47625</xdr:colOff>
      <xdr:row>4</xdr:row>
      <xdr:rowOff>66675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614B00-7DFA-4F81-A03B-324756C9F4EF}"/>
            </a:ext>
          </a:extLst>
        </xdr:cNvPr>
        <xdr:cNvSpPr/>
      </xdr:nvSpPr>
      <xdr:spPr>
        <a:xfrm>
          <a:off x="5876925" y="3619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1</xdr:row>
      <xdr:rowOff>95250</xdr:rowOff>
    </xdr:from>
    <xdr:to>
      <xdr:col>5</xdr:col>
      <xdr:colOff>885825</xdr:colOff>
      <xdr:row>4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94B75F8-36F5-47A1-A3C3-E98C778C773B}"/>
            </a:ext>
          </a:extLst>
        </xdr:cNvPr>
        <xdr:cNvSpPr/>
      </xdr:nvSpPr>
      <xdr:spPr>
        <a:xfrm>
          <a:off x="2838450" y="4000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tabSelected="1" workbookViewId="0">
      <selection activeCell="K13" sqref="K13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46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20</v>
      </c>
      <c r="E14" s="3" t="s">
        <v>21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29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19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30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19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37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22</v>
      </c>
    </row>
    <row r="33" spans="1:6">
      <c r="A33" t="s">
        <v>24</v>
      </c>
      <c r="D33" s="1" t="e">
        <f>D19/H25</f>
        <v>#DIV/0!</v>
      </c>
    </row>
    <row r="34" spans="1:6">
      <c r="A34" t="s">
        <v>25</v>
      </c>
      <c r="D34" s="1" t="e">
        <f>F19/H25</f>
        <v>#DIV/0!</v>
      </c>
    </row>
    <row r="35" spans="1:6">
      <c r="A35" t="s">
        <v>23</v>
      </c>
    </row>
    <row r="36" spans="1:6">
      <c r="A36" t="s">
        <v>24</v>
      </c>
      <c r="D36" s="1" t="e">
        <f>D24/H25</f>
        <v>#DIV/0!</v>
      </c>
    </row>
    <row r="37" spans="1:6">
      <c r="A37" t="s">
        <v>25</v>
      </c>
      <c r="D37" s="1" t="e">
        <f>F24/H25</f>
        <v>#DIV/0!</v>
      </c>
    </row>
    <row r="39" spans="1:6">
      <c r="A39" t="s">
        <v>15</v>
      </c>
    </row>
    <row r="40" spans="1:6">
      <c r="A40" t="s">
        <v>26</v>
      </c>
    </row>
    <row r="41" spans="1:6">
      <c r="A41" t="s">
        <v>24</v>
      </c>
      <c r="D41" s="16" t="e">
        <f>B10*D33*8/108</f>
        <v>#DIV/0!</v>
      </c>
      <c r="E41" s="15" t="s">
        <v>28</v>
      </c>
      <c r="F41" s="14" t="e">
        <f>ROUNDDOWN(D41,0)</f>
        <v>#DIV/0!</v>
      </c>
    </row>
    <row r="42" spans="1:6">
      <c r="A42" t="s">
        <v>25</v>
      </c>
      <c r="D42" s="16" t="e">
        <f>B10*D34*B28*8/108</f>
        <v>#DIV/0!</v>
      </c>
      <c r="E42" s="15" t="s">
        <v>28</v>
      </c>
      <c r="F42" s="14" t="e">
        <f>ROUNDDOWN(D42,0)</f>
        <v>#DIV/0!</v>
      </c>
    </row>
    <row r="43" spans="1:6">
      <c r="A43" t="s">
        <v>23</v>
      </c>
      <c r="D43" s="11"/>
    </row>
    <row r="44" spans="1:6">
      <c r="A44" t="s">
        <v>24</v>
      </c>
      <c r="D44" s="10" t="e">
        <f>B10*D36*10/110</f>
        <v>#DIV/0!</v>
      </c>
      <c r="E44" s="15" t="s">
        <v>28</v>
      </c>
      <c r="F44" s="1" t="e">
        <f>ROUNDDOWN(D44,0)</f>
        <v>#DIV/0!</v>
      </c>
    </row>
    <row r="45" spans="1:6">
      <c r="A45" t="s">
        <v>25</v>
      </c>
      <c r="D45" s="10" t="e">
        <f>B10*D37*B28*10/110</f>
        <v>#DIV/0!</v>
      </c>
      <c r="E45" s="15" t="s">
        <v>28</v>
      </c>
      <c r="F45" s="1" t="e">
        <f>ROUNDDOWN(D45,0)</f>
        <v>#DIV/0!</v>
      </c>
    </row>
    <row r="46" spans="1:6">
      <c r="A46" t="s">
        <v>27</v>
      </c>
      <c r="D46" s="17" t="e">
        <f>F41+F42+F44+F45</f>
        <v>#DIV/0!</v>
      </c>
    </row>
    <row r="48" spans="1:6">
      <c r="A48" t="s">
        <v>16</v>
      </c>
    </row>
    <row r="49" spans="1:1">
      <c r="A49" t="s">
        <v>31</v>
      </c>
    </row>
    <row r="50" spans="1:1">
      <c r="A50" t="s">
        <v>32</v>
      </c>
    </row>
  </sheetData>
  <mergeCells count="16">
    <mergeCell ref="B4:H4"/>
    <mergeCell ref="B6:H6"/>
    <mergeCell ref="B8:H8"/>
    <mergeCell ref="A13:C14"/>
    <mergeCell ref="D13:F13"/>
    <mergeCell ref="G13:G14"/>
    <mergeCell ref="H13:H14"/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G15" sqref="G13:G15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47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20</v>
      </c>
      <c r="E14" s="3" t="s">
        <v>21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29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19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30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19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37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36</v>
      </c>
      <c r="D32" s="1" t="e">
        <f>(D19+E19+F19)/H25</f>
        <v>#DIV/0!</v>
      </c>
    </row>
    <row r="33" spans="1:6">
      <c r="A33" t="s">
        <v>35</v>
      </c>
      <c r="D33" s="1" t="e">
        <f>(D24+E24+F24)/H25</f>
        <v>#DIV/0!</v>
      </c>
    </row>
    <row r="35" spans="1:6">
      <c r="A35" t="s">
        <v>15</v>
      </c>
    </row>
    <row r="36" spans="1:6">
      <c r="A36" t="s">
        <v>26</v>
      </c>
      <c r="D36" s="19" t="e">
        <f>B10*8/108*D32*B28</f>
        <v>#DIV/0!</v>
      </c>
      <c r="E36" s="15" t="s">
        <v>28</v>
      </c>
      <c r="F36" s="18" t="e">
        <f>ROUNDDOWN(D36,0)</f>
        <v>#DIV/0!</v>
      </c>
    </row>
    <row r="37" spans="1:6">
      <c r="A37" t="s">
        <v>23</v>
      </c>
      <c r="D37" s="19" t="e">
        <f>B10*10/110*D33*B28</f>
        <v>#DIV/0!</v>
      </c>
      <c r="E37" s="15" t="s">
        <v>28</v>
      </c>
      <c r="F37" s="18" t="e">
        <f>ROUNDDOWN(D37,0)</f>
        <v>#DIV/0!</v>
      </c>
    </row>
    <row r="38" spans="1:6">
      <c r="A38" t="s">
        <v>27</v>
      </c>
      <c r="D38" s="17" t="e">
        <f>F36+F37</f>
        <v>#DIV/0!</v>
      </c>
    </row>
    <row r="40" spans="1:6">
      <c r="A40" t="s">
        <v>16</v>
      </c>
    </row>
    <row r="41" spans="1:6">
      <c r="A41" t="s">
        <v>31</v>
      </c>
    </row>
    <row r="42" spans="1:6">
      <c r="A42" t="s">
        <v>32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7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18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47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40</v>
      </c>
    </row>
    <row r="12" spans="1:8" ht="102" customHeight="1">
      <c r="B12" s="39"/>
      <c r="C12" s="40"/>
      <c r="D12" s="40"/>
      <c r="E12" s="40"/>
      <c r="F12" s="40"/>
      <c r="G12" s="40"/>
      <c r="H12" s="41"/>
    </row>
    <row r="14" spans="1:8">
      <c r="A14" t="s">
        <v>44</v>
      </c>
    </row>
    <row r="15" spans="1:8">
      <c r="A15" t="s">
        <v>42</v>
      </c>
    </row>
    <row r="16" spans="1:8">
      <c r="A16" t="s">
        <v>43</v>
      </c>
    </row>
    <row r="17" spans="2:8" ht="36" customHeight="1">
      <c r="B17" s="57"/>
      <c r="C17" s="58"/>
      <c r="D17" s="58"/>
      <c r="E17" s="58"/>
      <c r="F17" s="58"/>
      <c r="G17" s="58"/>
      <c r="H17" s="59"/>
    </row>
  </sheetData>
  <mergeCells count="6">
    <mergeCell ref="B17:H17"/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C76E-AB71-43B8-8A69-4DB27EDC186A}">
  <sheetPr>
    <pageSetUpPr fitToPage="1"/>
  </sheetPr>
  <dimension ref="A1:H54"/>
  <sheetViews>
    <sheetView topLeftCell="A7" workbookViewId="0">
      <selection activeCell="K12" sqref="K1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60" t="s">
        <v>33</v>
      </c>
      <c r="C4" s="61"/>
      <c r="D4" s="61"/>
      <c r="E4" s="61"/>
      <c r="F4" s="61"/>
      <c r="G4" s="61"/>
      <c r="H4" s="62"/>
    </row>
    <row r="5" spans="1:8">
      <c r="B5" s="63"/>
      <c r="C5" s="64"/>
      <c r="D5" s="64"/>
      <c r="E5" s="64"/>
      <c r="F5" s="64"/>
      <c r="G5" s="64"/>
      <c r="H5" s="65"/>
    </row>
    <row r="6" spans="1:8">
      <c r="A6" t="s">
        <v>1</v>
      </c>
    </row>
    <row r="7" spans="1:8">
      <c r="B7" s="60" t="s">
        <v>34</v>
      </c>
      <c r="C7" s="61"/>
      <c r="D7" s="61"/>
      <c r="E7" s="61"/>
      <c r="F7" s="61"/>
      <c r="G7" s="61"/>
      <c r="H7" s="62"/>
    </row>
    <row r="8" spans="1:8">
      <c r="B8" s="63"/>
      <c r="C8" s="64"/>
      <c r="D8" s="64"/>
      <c r="E8" s="64"/>
      <c r="F8" s="64"/>
      <c r="G8" s="64"/>
      <c r="H8" s="65"/>
    </row>
    <row r="9" spans="1:8">
      <c r="A9" t="s">
        <v>2</v>
      </c>
    </row>
    <row r="10" spans="1:8">
      <c r="B10" s="66" t="s">
        <v>47</v>
      </c>
      <c r="C10" s="67"/>
      <c r="D10" s="67"/>
      <c r="E10" s="67"/>
      <c r="F10" s="67"/>
      <c r="G10" s="67"/>
      <c r="H10" s="68"/>
    </row>
    <row r="11" spans="1:8">
      <c r="B11" s="69"/>
      <c r="C11" s="70"/>
      <c r="D11" s="70"/>
      <c r="E11" s="70"/>
      <c r="F11" s="70"/>
      <c r="G11" s="70"/>
      <c r="H11" s="71"/>
    </row>
    <row r="12" spans="1:8">
      <c r="A12" t="s">
        <v>17</v>
      </c>
    </row>
    <row r="13" spans="1:8">
      <c r="B13" s="72">
        <v>1000000</v>
      </c>
      <c r="C13" s="73"/>
      <c r="D13" s="73"/>
      <c r="E13" s="73"/>
      <c r="F13" s="73"/>
      <c r="G13" s="73"/>
      <c r="H13" s="74"/>
    </row>
    <row r="14" spans="1:8">
      <c r="B14" s="75"/>
      <c r="C14" s="76"/>
      <c r="D14" s="76"/>
      <c r="E14" s="76"/>
      <c r="F14" s="76"/>
      <c r="G14" s="76"/>
      <c r="H14" s="77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20</v>
      </c>
      <c r="E18" s="3" t="s">
        <v>21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29</v>
      </c>
      <c r="C19" s="1" t="s">
        <v>6</v>
      </c>
      <c r="D19" s="5"/>
      <c r="E19" s="5"/>
      <c r="F19" s="5">
        <v>100000</v>
      </c>
      <c r="G19" s="5">
        <v>3750000</v>
      </c>
      <c r="H19" s="7">
        <f>SUM(D19:G19)</f>
        <v>3850000</v>
      </c>
    </row>
    <row r="20" spans="1:8">
      <c r="A20" s="26"/>
      <c r="B20" s="26"/>
      <c r="C20" s="1" t="s">
        <v>7</v>
      </c>
      <c r="D20" s="5">
        <v>50000</v>
      </c>
      <c r="E20" s="5"/>
      <c r="F20" s="5"/>
      <c r="G20" s="5"/>
      <c r="H20" s="7">
        <f t="shared" ref="H20:H27" si="0">SUM(D20:G20)</f>
        <v>50000</v>
      </c>
    </row>
    <row r="21" spans="1:8">
      <c r="A21" s="26"/>
      <c r="B21" s="26"/>
      <c r="C21" s="1"/>
      <c r="D21" s="5">
        <v>560000</v>
      </c>
      <c r="E21" s="5"/>
      <c r="F21" s="5"/>
      <c r="G21" s="5"/>
      <c r="H21" s="7">
        <f t="shared" si="0"/>
        <v>560000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19</v>
      </c>
      <c r="D23" s="9">
        <f>SUM(D19:D22)</f>
        <v>610000</v>
      </c>
      <c r="E23" s="9">
        <f t="shared" ref="E23:H23" si="1">SUM(E19:E22)</f>
        <v>0</v>
      </c>
      <c r="F23" s="9">
        <f t="shared" si="1"/>
        <v>100000</v>
      </c>
      <c r="G23" s="9">
        <f t="shared" si="1"/>
        <v>3750000</v>
      </c>
      <c r="H23" s="9">
        <f t="shared" si="1"/>
        <v>4460000</v>
      </c>
    </row>
    <row r="24" spans="1:8" ht="18.75" customHeight="1">
      <c r="A24" s="26"/>
      <c r="B24" s="29" t="s">
        <v>30</v>
      </c>
      <c r="C24" s="1" t="s">
        <v>6</v>
      </c>
      <c r="D24" s="5"/>
      <c r="E24" s="5"/>
      <c r="F24" s="5">
        <v>100000</v>
      </c>
      <c r="G24" s="5">
        <v>3750000</v>
      </c>
      <c r="H24" s="7">
        <f t="shared" si="0"/>
        <v>3850000</v>
      </c>
    </row>
    <row r="25" spans="1:8">
      <c r="A25" s="26"/>
      <c r="B25" s="30"/>
      <c r="C25" s="1" t="s">
        <v>12</v>
      </c>
      <c r="D25" s="5">
        <v>50000</v>
      </c>
      <c r="E25" s="5"/>
      <c r="F25" s="5"/>
      <c r="G25" s="5"/>
      <c r="H25" s="7">
        <f t="shared" si="0"/>
        <v>50000</v>
      </c>
    </row>
    <row r="26" spans="1:8">
      <c r="A26" s="26"/>
      <c r="B26" s="30"/>
      <c r="C26" s="1"/>
      <c r="D26" s="5">
        <v>560000</v>
      </c>
      <c r="E26" s="5"/>
      <c r="F26" s="5"/>
      <c r="G26" s="5"/>
      <c r="H26" s="7">
        <f t="shared" si="0"/>
        <v>560000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19</v>
      </c>
      <c r="D28" s="9">
        <f>SUM(D24:D27)</f>
        <v>610000</v>
      </c>
      <c r="E28" s="9">
        <f t="shared" ref="E28:H28" si="2">SUM(E24:E27)</f>
        <v>0</v>
      </c>
      <c r="F28" s="9">
        <f t="shared" si="2"/>
        <v>100000</v>
      </c>
      <c r="G28" s="9">
        <f t="shared" si="2"/>
        <v>3750000</v>
      </c>
      <c r="H28" s="9">
        <f t="shared" si="2"/>
        <v>4460000</v>
      </c>
    </row>
    <row r="29" spans="1:8">
      <c r="A29" s="27"/>
      <c r="B29" s="31" t="s">
        <v>10</v>
      </c>
      <c r="C29" s="31"/>
      <c r="D29" s="6">
        <f>D23+D28</f>
        <v>1220000</v>
      </c>
      <c r="E29" s="6">
        <f t="shared" ref="E29:H29" si="3">E23+E28</f>
        <v>0</v>
      </c>
      <c r="F29" s="6">
        <f t="shared" si="3"/>
        <v>200000</v>
      </c>
      <c r="G29" s="6">
        <f t="shared" si="3"/>
        <v>7500000</v>
      </c>
      <c r="H29" s="6">
        <f t="shared" si="3"/>
        <v>8920000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37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22</v>
      </c>
    </row>
    <row r="37" spans="1:8">
      <c r="A37" t="s">
        <v>24</v>
      </c>
      <c r="D37" s="1">
        <f>D23/H29</f>
        <v>6.838565022421525E-2</v>
      </c>
    </row>
    <row r="38" spans="1:8">
      <c r="A38" t="s">
        <v>25</v>
      </c>
      <c r="D38" s="1">
        <f>F23/H29</f>
        <v>1.1210762331838564E-2</v>
      </c>
    </row>
    <row r="39" spans="1:8">
      <c r="A39" t="s">
        <v>23</v>
      </c>
    </row>
    <row r="40" spans="1:8">
      <c r="A40" t="s">
        <v>24</v>
      </c>
      <c r="D40" s="1">
        <f>D28/H29</f>
        <v>6.838565022421525E-2</v>
      </c>
    </row>
    <row r="41" spans="1:8">
      <c r="A41" t="s">
        <v>25</v>
      </c>
      <c r="D41" s="1">
        <f>F28/H29</f>
        <v>1.1210762331838564E-2</v>
      </c>
    </row>
    <row r="43" spans="1:8">
      <c r="A43" t="s">
        <v>15</v>
      </c>
    </row>
    <row r="44" spans="1:8">
      <c r="A44" t="s">
        <v>26</v>
      </c>
    </row>
    <row r="45" spans="1:8">
      <c r="A45" t="s">
        <v>24</v>
      </c>
      <c r="D45" s="16">
        <f>B13*D37*8/108</f>
        <v>5065.6037203122405</v>
      </c>
      <c r="E45" s="15" t="s">
        <v>28</v>
      </c>
      <c r="F45" s="14">
        <f>ROUNDDOWN(D45,0)</f>
        <v>5065</v>
      </c>
    </row>
    <row r="46" spans="1:8">
      <c r="A46" t="s">
        <v>25</v>
      </c>
      <c r="D46" s="16">
        <f>B13*D38*B32*8/108</f>
        <v>88.974304220940994</v>
      </c>
      <c r="E46" s="15" t="s">
        <v>28</v>
      </c>
      <c r="F46" s="14">
        <f>ROUNDDOWN(D46,0)</f>
        <v>88</v>
      </c>
    </row>
    <row r="47" spans="1:8">
      <c r="A47" t="s">
        <v>23</v>
      </c>
      <c r="D47" s="11"/>
    </row>
    <row r="48" spans="1:8">
      <c r="A48" t="s">
        <v>24</v>
      </c>
      <c r="D48" s="10">
        <f>B13*D40*10/110</f>
        <v>6216.8772931104768</v>
      </c>
      <c r="E48" s="15" t="s">
        <v>28</v>
      </c>
      <c r="F48" s="1">
        <f>ROUNDDOWN(D48,0)</f>
        <v>6216</v>
      </c>
    </row>
    <row r="49" spans="1:6">
      <c r="A49" t="s">
        <v>25</v>
      </c>
      <c r="D49" s="10">
        <f>B13*D41*B32*10/110</f>
        <v>109.19573699842758</v>
      </c>
      <c r="E49" s="15" t="s">
        <v>28</v>
      </c>
      <c r="F49" s="1">
        <f>ROUNDDOWN(D49,0)</f>
        <v>109</v>
      </c>
    </row>
    <row r="50" spans="1:6">
      <c r="A50" t="s">
        <v>27</v>
      </c>
      <c r="D50" s="17">
        <f>F45+F46+F48+F49</f>
        <v>11478</v>
      </c>
    </row>
    <row r="52" spans="1:6">
      <c r="A52" t="s">
        <v>16</v>
      </c>
    </row>
    <row r="53" spans="1:6">
      <c r="A53" t="s">
        <v>31</v>
      </c>
    </row>
    <row r="54" spans="1:6">
      <c r="A54" t="s">
        <v>32</v>
      </c>
    </row>
  </sheetData>
  <mergeCells count="16">
    <mergeCell ref="A19:A29"/>
    <mergeCell ref="B19:B23"/>
    <mergeCell ref="B24:B28"/>
    <mergeCell ref="B4:H5"/>
    <mergeCell ref="B7:H8"/>
    <mergeCell ref="B10:H11"/>
    <mergeCell ref="B13:H14"/>
    <mergeCell ref="A17:C18"/>
    <mergeCell ref="D17:F17"/>
    <mergeCell ref="G17:G18"/>
    <mergeCell ref="G32:H32"/>
    <mergeCell ref="G33:H33"/>
    <mergeCell ref="B32:E33"/>
    <mergeCell ref="F32:F33"/>
    <mergeCell ref="H17:H18"/>
    <mergeCell ref="B29:C29"/>
  </mergeCells>
  <phoneticPr fontId="1"/>
  <dataValidations count="1">
    <dataValidation type="whole" operator="greaterThanOrEqual" allowBlank="1" showInputMessage="1" showErrorMessage="1" sqref="B13:H14 D19:D28 E19:G22 E23:H23 E24:G27 E28:H28" xr:uid="{C03F8056-560C-46ED-A748-889B4C7BF8FE}">
      <formula1>0</formula1>
    </dataValidation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B30A-69E3-493D-9675-1CD7BE1EB3DF}">
  <sheetPr>
    <pageSetUpPr fitToPage="1"/>
  </sheetPr>
  <dimension ref="A1:H46"/>
  <sheetViews>
    <sheetView workbookViewId="0">
      <selection activeCell="L12" sqref="L1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60" t="s">
        <v>38</v>
      </c>
      <c r="C4" s="61"/>
      <c r="D4" s="61"/>
      <c r="E4" s="61"/>
      <c r="F4" s="61"/>
      <c r="G4" s="61"/>
      <c r="H4" s="62"/>
    </row>
    <row r="5" spans="1:8">
      <c r="B5" s="63"/>
      <c r="C5" s="64"/>
      <c r="D5" s="64"/>
      <c r="E5" s="64"/>
      <c r="F5" s="64"/>
      <c r="G5" s="64"/>
      <c r="H5" s="65"/>
    </row>
    <row r="6" spans="1:8">
      <c r="A6" t="s">
        <v>1</v>
      </c>
    </row>
    <row r="7" spans="1:8">
      <c r="B7" s="60" t="s">
        <v>39</v>
      </c>
      <c r="C7" s="61"/>
      <c r="D7" s="61"/>
      <c r="E7" s="61"/>
      <c r="F7" s="61"/>
      <c r="G7" s="61"/>
      <c r="H7" s="62"/>
    </row>
    <row r="8" spans="1:8">
      <c r="B8" s="63"/>
      <c r="C8" s="64"/>
      <c r="D8" s="64"/>
      <c r="E8" s="64"/>
      <c r="F8" s="64"/>
      <c r="G8" s="64"/>
      <c r="H8" s="65"/>
    </row>
    <row r="9" spans="1:8">
      <c r="A9" t="s">
        <v>2</v>
      </c>
    </row>
    <row r="10" spans="1:8">
      <c r="B10" s="66" t="s">
        <v>47</v>
      </c>
      <c r="C10" s="67"/>
      <c r="D10" s="67"/>
      <c r="E10" s="67"/>
      <c r="F10" s="67"/>
      <c r="G10" s="67"/>
      <c r="H10" s="68"/>
    </row>
    <row r="11" spans="1:8">
      <c r="B11" s="69"/>
      <c r="C11" s="70"/>
      <c r="D11" s="70"/>
      <c r="E11" s="70"/>
      <c r="F11" s="70"/>
      <c r="G11" s="70"/>
      <c r="H11" s="71"/>
    </row>
    <row r="12" spans="1:8">
      <c r="A12" t="s">
        <v>17</v>
      </c>
    </row>
    <row r="13" spans="1:8">
      <c r="B13" s="72">
        <v>5000000</v>
      </c>
      <c r="C13" s="73"/>
      <c r="D13" s="73"/>
      <c r="E13" s="73"/>
      <c r="F13" s="73"/>
      <c r="G13" s="73"/>
      <c r="H13" s="74"/>
    </row>
    <row r="14" spans="1:8">
      <c r="B14" s="75"/>
      <c r="C14" s="76"/>
      <c r="D14" s="76"/>
      <c r="E14" s="76"/>
      <c r="F14" s="76"/>
      <c r="G14" s="76"/>
      <c r="H14" s="77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20</v>
      </c>
      <c r="E18" s="3" t="s">
        <v>21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29</v>
      </c>
      <c r="C19" s="1" t="s">
        <v>6</v>
      </c>
      <c r="D19" s="5"/>
      <c r="E19" s="5"/>
      <c r="F19" s="5"/>
      <c r="G19" s="5"/>
      <c r="H19" s="7">
        <f>SUM(D19:G19)</f>
        <v>0</v>
      </c>
    </row>
    <row r="20" spans="1:8">
      <c r="A20" s="26"/>
      <c r="B20" s="26"/>
      <c r="C20" s="1" t="s">
        <v>7</v>
      </c>
      <c r="D20" s="5"/>
      <c r="E20" s="5"/>
      <c r="F20" s="5"/>
      <c r="G20" s="5"/>
      <c r="H20" s="7">
        <f t="shared" ref="H20:H27" si="0">SUM(D20:G20)</f>
        <v>0</v>
      </c>
    </row>
    <row r="21" spans="1:8">
      <c r="A21" s="26"/>
      <c r="B21" s="26"/>
      <c r="C21" s="1"/>
      <c r="D21" s="5"/>
      <c r="E21" s="5"/>
      <c r="F21" s="5"/>
      <c r="G21" s="5"/>
      <c r="H21" s="7">
        <f t="shared" si="0"/>
        <v>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19</v>
      </c>
      <c r="D23" s="9">
        <f>SUM(D19:D22)</f>
        <v>0</v>
      </c>
      <c r="E23" s="9">
        <f t="shared" ref="E23:H23" si="1">SUM(E19:E22)</f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</row>
    <row r="24" spans="1:8" ht="18.75" customHeight="1">
      <c r="A24" s="26"/>
      <c r="B24" s="29" t="s">
        <v>30</v>
      </c>
      <c r="C24" s="1" t="s">
        <v>6</v>
      </c>
      <c r="D24" s="5"/>
      <c r="E24" s="5">
        <v>1300000</v>
      </c>
      <c r="F24" s="5"/>
      <c r="G24" s="5">
        <v>700000</v>
      </c>
      <c r="H24" s="7">
        <f t="shared" si="0"/>
        <v>2000000</v>
      </c>
    </row>
    <row r="25" spans="1:8">
      <c r="A25" s="26"/>
      <c r="B25" s="30"/>
      <c r="C25" s="1" t="s">
        <v>12</v>
      </c>
      <c r="D25" s="5"/>
      <c r="E25" s="5"/>
      <c r="F25" s="5">
        <v>1100000</v>
      </c>
      <c r="G25" s="5"/>
      <c r="H25" s="7">
        <f t="shared" si="0"/>
        <v>1100000</v>
      </c>
    </row>
    <row r="26" spans="1:8">
      <c r="A26" s="26"/>
      <c r="B26" s="30"/>
      <c r="C26" s="1"/>
      <c r="D26" s="5">
        <v>1900000</v>
      </c>
      <c r="E26" s="5"/>
      <c r="F26" s="5"/>
      <c r="G26" s="5"/>
      <c r="H26" s="7">
        <f t="shared" si="0"/>
        <v>1900000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19</v>
      </c>
      <c r="D28" s="9">
        <f>SUM(D24:D27)</f>
        <v>1900000</v>
      </c>
      <c r="E28" s="9">
        <f t="shared" ref="E28:H28" si="2">SUM(E24:E27)</f>
        <v>1300000</v>
      </c>
      <c r="F28" s="9">
        <f t="shared" si="2"/>
        <v>1100000</v>
      </c>
      <c r="G28" s="9">
        <f t="shared" si="2"/>
        <v>700000</v>
      </c>
      <c r="H28" s="9">
        <f t="shared" si="2"/>
        <v>5000000</v>
      </c>
    </row>
    <row r="29" spans="1:8">
      <c r="A29" s="27"/>
      <c r="B29" s="31" t="s">
        <v>10</v>
      </c>
      <c r="C29" s="31"/>
      <c r="D29" s="6">
        <f>D23+D28</f>
        <v>1900000</v>
      </c>
      <c r="E29" s="6">
        <f t="shared" ref="E29:H29" si="3">E23+E28</f>
        <v>1300000</v>
      </c>
      <c r="F29" s="6">
        <f t="shared" si="3"/>
        <v>1100000</v>
      </c>
      <c r="G29" s="6">
        <f t="shared" si="3"/>
        <v>700000</v>
      </c>
      <c r="H29" s="6">
        <f t="shared" si="3"/>
        <v>5000000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37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36</v>
      </c>
      <c r="D36" s="1">
        <f>(D23+E23+F23)/H29</f>
        <v>0</v>
      </c>
    </row>
    <row r="37" spans="1:8">
      <c r="A37" t="s">
        <v>35</v>
      </c>
      <c r="D37" s="1">
        <f>(D28+E28+F28)/H29</f>
        <v>0.86</v>
      </c>
    </row>
    <row r="39" spans="1:8">
      <c r="A39" t="s">
        <v>15</v>
      </c>
    </row>
    <row r="40" spans="1:8">
      <c r="A40" t="s">
        <v>26</v>
      </c>
      <c r="D40" s="19">
        <f>B13*8/108*D36*B32</f>
        <v>0</v>
      </c>
      <c r="E40" s="15" t="s">
        <v>28</v>
      </c>
      <c r="F40" s="18">
        <f>ROUNDDOWN(D40,0)</f>
        <v>0</v>
      </c>
    </row>
    <row r="41" spans="1:8">
      <c r="A41" t="s">
        <v>23</v>
      </c>
      <c r="D41" s="19">
        <f>B13*10/110*D37*B32</f>
        <v>41883.116883116876</v>
      </c>
      <c r="E41" s="15" t="s">
        <v>28</v>
      </c>
      <c r="F41" s="18">
        <f>ROUNDDOWN(D41,0)</f>
        <v>41883</v>
      </c>
    </row>
    <row r="42" spans="1:8">
      <c r="A42" t="s">
        <v>27</v>
      </c>
      <c r="D42" s="17">
        <f>F40+F41</f>
        <v>41883</v>
      </c>
    </row>
    <row r="44" spans="1:8">
      <c r="A44" t="s">
        <v>16</v>
      </c>
    </row>
    <row r="45" spans="1:8">
      <c r="A45" t="s">
        <v>31</v>
      </c>
    </row>
    <row r="46" spans="1:8">
      <c r="A46" t="s">
        <v>32</v>
      </c>
    </row>
  </sheetData>
  <mergeCells count="16">
    <mergeCell ref="B4:H5"/>
    <mergeCell ref="B7:H8"/>
    <mergeCell ref="B10:H11"/>
    <mergeCell ref="B13:H14"/>
    <mergeCell ref="A17:C18"/>
    <mergeCell ref="D17:F17"/>
    <mergeCell ref="G17:G18"/>
    <mergeCell ref="H17:H18"/>
    <mergeCell ref="G32:H32"/>
    <mergeCell ref="G33:H33"/>
    <mergeCell ref="A19:A29"/>
    <mergeCell ref="B19:B23"/>
    <mergeCell ref="B24:B28"/>
    <mergeCell ref="B29:C29"/>
    <mergeCell ref="B32:E33"/>
    <mergeCell ref="F32:F33"/>
  </mergeCells>
  <phoneticPr fontId="1"/>
  <dataValidations count="1">
    <dataValidation type="whole" operator="greaterThanOrEqual" allowBlank="1" showInputMessage="1" showErrorMessage="1" sqref="B13:H14 D19:D28 E19:G22 E23:H23 E24:G27 E28:H28" xr:uid="{B6FA3CF6-669B-4EC3-8459-F6DEA20B4F9A}">
      <formula1>0</formula1>
    </dataValidation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個別対応方式</vt:lpstr>
      <vt:lpstr>一括比例配分方式</vt:lpstr>
      <vt:lpstr>返還額なし</vt:lpstr>
      <vt:lpstr>個別対応方式（記載例）</vt:lpstr>
      <vt:lpstr>一括比例配分方式（記載例）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吉本 恵子</cp:lastModifiedBy>
  <cp:lastPrinted>2021-09-30T06:00:48Z</cp:lastPrinted>
  <dcterms:created xsi:type="dcterms:W3CDTF">2021-09-30T05:27:49Z</dcterms:created>
  <dcterms:modified xsi:type="dcterms:W3CDTF">2023-06-09T01:56:56Z</dcterms:modified>
</cp:coreProperties>
</file>