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vfs\所属用ファイルサーバ\04730\16-20児童担当\18児童\R06年度\02★R06保育所監査調書（自主点検表）\弾力運用チェックシート\"/>
    </mc:Choice>
  </mc:AlternateContent>
  <xr:revisionPtr revIDLastSave="0" documentId="13_ncr:1_{38422579-F8B8-480E-B378-8F46E41062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自己点検シート" sheetId="9" r:id="rId1"/>
    <sheet name="記載例１ " sheetId="13" r:id="rId2"/>
    <sheet name="記載例２ " sheetId="14" r:id="rId3"/>
  </sheets>
  <definedNames>
    <definedName name="_xlnm.Print_Area" localSheetId="1">'記載例１ '!$A$1:$G$54</definedName>
    <definedName name="_xlnm.Print_Area" localSheetId="2">'記載例２ '!$A$1:$G$54</definedName>
    <definedName name="_xlnm.Print_Area" localSheetId="0">自己点検シート!$A$1:$G$54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4" l="1"/>
  <c r="F33" i="14" s="1"/>
  <c r="D33" i="13"/>
  <c r="F33" i="13" s="1"/>
  <c r="D46" i="14"/>
  <c r="F46" i="14" s="1"/>
  <c r="D46" i="13"/>
  <c r="D33" i="9"/>
  <c r="F33" i="9" s="1"/>
  <c r="F49" i="13"/>
  <c r="F49" i="14"/>
  <c r="D49" i="9"/>
  <c r="F49" i="9" s="1"/>
  <c r="D49" i="14"/>
  <c r="D49" i="13"/>
  <c r="D52" i="14"/>
  <c r="F52" i="14" s="1"/>
  <c r="D52" i="13"/>
  <c r="F52" i="13" s="1"/>
  <c r="F46" i="13"/>
  <c r="F41" i="14"/>
  <c r="D40" i="14"/>
  <c r="F42" i="14" s="1"/>
  <c r="D36" i="14"/>
  <c r="F37" i="14" s="1"/>
  <c r="F34" i="14"/>
  <c r="D31" i="14"/>
  <c r="D27" i="14"/>
  <c r="D28" i="14" s="1"/>
  <c r="F28" i="14" s="1"/>
  <c r="D12" i="14"/>
  <c r="D40" i="13"/>
  <c r="F42" i="13" s="1"/>
  <c r="F38" i="13"/>
  <c r="D36" i="13"/>
  <c r="F37" i="13" s="1"/>
  <c r="F34" i="13"/>
  <c r="D31" i="13"/>
  <c r="D28" i="13"/>
  <c r="F28" i="13" s="1"/>
  <c r="D27" i="13"/>
  <c r="D12" i="13"/>
  <c r="F34" i="9"/>
  <c r="D40" i="9"/>
  <c r="F42" i="9" s="1"/>
  <c r="D36" i="9"/>
  <c r="F38" i="9" s="1"/>
  <c r="D31" i="9"/>
  <c r="F38" i="14" l="1"/>
  <c r="F41" i="13"/>
  <c r="F41" i="9"/>
  <c r="F37" i="9"/>
  <c r="D12" i="9"/>
  <c r="D46" i="9" s="1"/>
  <c r="D52" i="9" l="1"/>
  <c r="F52" i="9" s="1"/>
  <c r="D27" i="9"/>
  <c r="D28" i="9" s="1"/>
  <c r="F28" i="9" s="1"/>
  <c r="F46" i="9"/>
</calcChain>
</file>

<file path=xl/sharedStrings.xml><?xml version="1.0" encoding="utf-8"?>
<sst xmlns="http://schemas.openxmlformats.org/spreadsheetml/2006/main" count="225" uniqueCount="79">
  <si>
    <t>法人名</t>
    <rPh sb="0" eb="2">
      <t>ホウジン</t>
    </rPh>
    <rPh sb="2" eb="3">
      <t>メイ</t>
    </rPh>
    <phoneticPr fontId="2"/>
  </si>
  <si>
    <t>保育所名</t>
    <rPh sb="0" eb="2">
      <t>ホイク</t>
    </rPh>
    <rPh sb="2" eb="3">
      <t>ショ</t>
    </rPh>
    <rPh sb="3" eb="4">
      <t>メイ</t>
    </rPh>
    <phoneticPr fontId="2"/>
  </si>
  <si>
    <t>人件費積立資産</t>
    <rPh sb="0" eb="3">
      <t>ジンケンヒ</t>
    </rPh>
    <rPh sb="3" eb="5">
      <t>ツミタテ</t>
    </rPh>
    <rPh sb="5" eb="7">
      <t>シサン</t>
    </rPh>
    <phoneticPr fontId="2"/>
  </si>
  <si>
    <t>修繕積立資産</t>
    <rPh sb="0" eb="2">
      <t>シュウゼン</t>
    </rPh>
    <rPh sb="2" eb="4">
      <t>ツミタテ</t>
    </rPh>
    <rPh sb="4" eb="6">
      <t>シサン</t>
    </rPh>
    <phoneticPr fontId="2"/>
  </si>
  <si>
    <t>備品等購入積立資産</t>
    <rPh sb="0" eb="2">
      <t>ビヒン</t>
    </rPh>
    <rPh sb="2" eb="3">
      <t>トウ</t>
    </rPh>
    <rPh sb="3" eb="5">
      <t>コウニュウ</t>
    </rPh>
    <rPh sb="5" eb="7">
      <t>ツミタテ</t>
    </rPh>
    <rPh sb="7" eb="9">
      <t>シサン</t>
    </rPh>
    <phoneticPr fontId="2"/>
  </si>
  <si>
    <t>保育所施設・設備整備積立資産</t>
    <rPh sb="0" eb="2">
      <t>ホイク</t>
    </rPh>
    <rPh sb="2" eb="3">
      <t>ショ</t>
    </rPh>
    <rPh sb="3" eb="5">
      <t>シセツ</t>
    </rPh>
    <rPh sb="6" eb="8">
      <t>セツビ</t>
    </rPh>
    <rPh sb="8" eb="10">
      <t>セイビ</t>
    </rPh>
    <rPh sb="10" eb="12">
      <t>ツミタテ</t>
    </rPh>
    <rPh sb="12" eb="14">
      <t>シサン</t>
    </rPh>
    <phoneticPr fontId="2"/>
  </si>
  <si>
    <t>当期資金収支差額合計額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rPh sb="10" eb="11">
      <t>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</si>
  <si>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</si>
  <si>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</si>
  <si>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</si>
  <si>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</si>
  <si>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＝</t>
    <phoneticPr fontId="2"/>
  </si>
  <si>
    <t>％</t>
    <phoneticPr fontId="2"/>
  </si>
  <si>
    <t>　</t>
    <phoneticPr fontId="2"/>
  </si>
  <si>
    <t>当期末支払資金残高</t>
    <rPh sb="0" eb="2">
      <t>トウキ</t>
    </rPh>
    <rPh sb="2" eb="3">
      <t>マツ</t>
    </rPh>
    <rPh sb="3" eb="5">
      <t>シハライ</t>
    </rPh>
    <rPh sb="5" eb="7">
      <t>シキン</t>
    </rPh>
    <rPh sb="7" eb="9">
      <t>ザンダカ</t>
    </rPh>
    <phoneticPr fontId="2"/>
  </si>
  <si>
    <t>%</t>
    <phoneticPr fontId="2"/>
  </si>
  <si>
    <t>点検結果（以下自動計算）</t>
    <rPh sb="0" eb="2">
      <t>テンケン</t>
    </rPh>
    <rPh sb="2" eb="4">
      <t>ケッカ</t>
    </rPh>
    <rPh sb="5" eb="7">
      <t>イカ</t>
    </rPh>
    <rPh sb="7" eb="9">
      <t>ジドウ</t>
    </rPh>
    <rPh sb="9" eb="11">
      <t>ケイサン</t>
    </rPh>
    <phoneticPr fontId="2"/>
  </si>
  <si>
    <t>うち委託費収入</t>
    <rPh sb="2" eb="4">
      <t>イタク</t>
    </rPh>
    <rPh sb="4" eb="5">
      <t>ヒ</t>
    </rPh>
    <rPh sb="5" eb="7">
      <t>シュウニュウ</t>
    </rPh>
    <phoneticPr fontId="2"/>
  </si>
  <si>
    <t>社会福祉法人</t>
  </si>
  <si>
    <t>○○</t>
    <phoneticPr fontId="2"/>
  </si>
  <si>
    <t>△△保育園</t>
    <rPh sb="2" eb="5">
      <t>ホイクエン</t>
    </rPh>
    <phoneticPr fontId="2"/>
  </si>
  <si>
    <t>経営主体</t>
    <rPh sb="0" eb="2">
      <t>ケイエイ</t>
    </rPh>
    <rPh sb="2" eb="4">
      <t>シュタイ</t>
    </rPh>
    <phoneticPr fontId="2"/>
  </si>
  <si>
    <t xml:space="preserve">　点検結果は自動計算で表示されます。
</t>
    <phoneticPr fontId="2"/>
  </si>
  <si>
    <t>事業活動収入計（決算額）</t>
    <rPh sb="0" eb="2">
      <t>ジギョウ</t>
    </rPh>
    <rPh sb="2" eb="4">
      <t>カツドウ</t>
    </rPh>
    <rPh sb="4" eb="6">
      <t>シュウニュウ</t>
    </rPh>
    <rPh sb="6" eb="7">
      <t>ケイ</t>
    </rPh>
    <rPh sb="8" eb="10">
      <t>ケッサン</t>
    </rPh>
    <rPh sb="10" eb="11">
      <t>ガク</t>
    </rPh>
    <phoneticPr fontId="2"/>
  </si>
  <si>
    <t>事業活動収入計（予算額）</t>
    <rPh sb="0" eb="2">
      <t>ジギョウ</t>
    </rPh>
    <rPh sb="2" eb="4">
      <t>カツドウ</t>
    </rPh>
    <rPh sb="4" eb="6">
      <t>シュウニュウ</t>
    </rPh>
    <rPh sb="6" eb="7">
      <t>ケイ</t>
    </rPh>
    <rPh sb="8" eb="10">
      <t>ヨサン</t>
    </rPh>
    <rPh sb="10" eb="11">
      <t>ガク</t>
    </rPh>
    <phoneticPr fontId="2"/>
  </si>
  <si>
    <t>前期末支払資金残高取崩額（A)</t>
    <rPh sb="0" eb="3">
      <t>ゼンキマツ</t>
    </rPh>
    <rPh sb="3" eb="5">
      <t>シハライ</t>
    </rPh>
    <rPh sb="5" eb="7">
      <t>シキン</t>
    </rPh>
    <rPh sb="7" eb="9">
      <t>ザンダカ</t>
    </rPh>
    <rPh sb="9" eb="11">
      <t>トリクズ</t>
    </rPh>
    <rPh sb="11" eb="12">
      <t>ガク</t>
    </rPh>
    <phoneticPr fontId="2"/>
  </si>
  <si>
    <t>（A）　÷　①　×　100</t>
    <phoneticPr fontId="2"/>
  </si>
  <si>
    <r>
      <t>（３）当期末支払資金残高（※</t>
    </r>
    <r>
      <rPr>
        <b/>
        <u/>
        <sz val="12"/>
        <color theme="1"/>
        <rFont val="ＭＳ Ｐゴシック"/>
        <family val="3"/>
        <charset val="128"/>
        <scheme val="minor"/>
      </rPr>
      <t>30％超過</t>
    </r>
    <r>
      <rPr>
        <b/>
        <sz val="12"/>
        <color theme="1"/>
        <rFont val="ＭＳ Ｐゴシック"/>
        <family val="3"/>
        <charset val="128"/>
        <scheme val="minor"/>
      </rPr>
      <t>）</t>
    </r>
    <rPh sb="3" eb="5">
      <t>トウキ</t>
    </rPh>
    <rPh sb="5" eb="6">
      <t>マツ</t>
    </rPh>
    <rPh sb="6" eb="8">
      <t>シハライ</t>
    </rPh>
    <rPh sb="8" eb="10">
      <t>シキン</t>
    </rPh>
    <rPh sb="10" eb="12">
      <t>ザンダカ</t>
    </rPh>
    <rPh sb="17" eb="19">
      <t>チョウカ</t>
    </rPh>
    <phoneticPr fontId="2"/>
  </si>
  <si>
    <r>
      <t>（１）前期末支払資金残高取崩しの事前協議の必要性（※</t>
    </r>
    <r>
      <rPr>
        <b/>
        <u/>
        <sz val="12"/>
        <color theme="1"/>
        <rFont val="ＭＳ Ｐゴシック"/>
        <family val="3"/>
        <charset val="128"/>
        <scheme val="minor"/>
      </rPr>
      <t>3％超過</t>
    </r>
    <r>
      <rPr>
        <b/>
        <sz val="12"/>
        <color theme="1"/>
        <rFont val="ＭＳ Ｐゴシック"/>
        <family val="3"/>
        <charset val="128"/>
        <scheme val="minor"/>
      </rPr>
      <t>）</t>
    </r>
    <rPh sb="3" eb="6">
      <t>ゼンキマツ</t>
    </rPh>
    <rPh sb="6" eb="8">
      <t>シハライ</t>
    </rPh>
    <rPh sb="8" eb="10">
      <t>シキン</t>
    </rPh>
    <rPh sb="10" eb="12">
      <t>ザンダカ</t>
    </rPh>
    <rPh sb="12" eb="14">
      <t>トリクズ</t>
    </rPh>
    <rPh sb="16" eb="18">
      <t>ジゼン</t>
    </rPh>
    <rPh sb="18" eb="20">
      <t>キョウギ</t>
    </rPh>
    <rPh sb="21" eb="23">
      <t>ヒツヨウ</t>
    </rPh>
    <rPh sb="23" eb="24">
      <t>セイ</t>
    </rPh>
    <rPh sb="28" eb="30">
      <t>チョウカ</t>
    </rPh>
    <phoneticPr fontId="2"/>
  </si>
  <si>
    <t>当該保育所を設置する法人本部の運営に要する経費</t>
    <phoneticPr fontId="2"/>
  </si>
  <si>
    <t>同一の設置者が運営する公益事業 (子育て支援事業を除 く)の運営、施設設備の整備等に要する経費</t>
    <phoneticPr fontId="2"/>
  </si>
  <si>
    <t>⑨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</si>
  <si>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</si>
  <si>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</si>
  <si>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</si>
  <si>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</si>
  <si>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＝⑧</t>
    <phoneticPr fontId="2"/>
  </si>
  <si>
    <t>　当期資金収支差額合計額⑧がマイナスで、前期末支払資金残高を取り崩さざるを得ない状況である場合</t>
    <rPh sb="1" eb="3">
      <t>トウキ</t>
    </rPh>
    <rPh sb="3" eb="5">
      <t>シキン</t>
    </rPh>
    <rPh sb="5" eb="7">
      <t>シュウシ</t>
    </rPh>
    <rPh sb="7" eb="9">
      <t>サガク</t>
    </rPh>
    <rPh sb="9" eb="11">
      <t>ゴウケイ</t>
    </rPh>
    <rPh sb="11" eb="12">
      <t>ガク</t>
    </rPh>
    <rPh sb="20" eb="23">
      <t>ゼンキマツ</t>
    </rPh>
    <rPh sb="23" eb="25">
      <t>シハライ</t>
    </rPh>
    <rPh sb="25" eb="27">
      <t>シキン</t>
    </rPh>
    <rPh sb="27" eb="29">
      <t>ザンダカ</t>
    </rPh>
    <rPh sb="30" eb="31">
      <t>ト</t>
    </rPh>
    <rPh sb="32" eb="33">
      <t>クズ</t>
    </rPh>
    <rPh sb="37" eb="38">
      <t>エ</t>
    </rPh>
    <rPh sb="40" eb="42">
      <t>ジョウキョウ</t>
    </rPh>
    <rPh sb="45" eb="47">
      <t>バアイ</t>
    </rPh>
    <phoneticPr fontId="2"/>
  </si>
  <si>
    <t>（④　＋　⑧）　÷　②　×　100</t>
    <phoneticPr fontId="2"/>
  </si>
  <si>
    <t>⑨　÷　③　×　100</t>
    <phoneticPr fontId="2"/>
  </si>
  <si>
    <t>⑩</t>
    <phoneticPr fontId="2"/>
  </si>
  <si>
    <t>法人本部の運営に要する経費本部拠点区分の「人件費支出」及び「事務費支出」（保育所の運営に関する経費に限る）</t>
    <rPh sb="0" eb="2">
      <t>ホウジン</t>
    </rPh>
    <rPh sb="2" eb="4">
      <t>ホンブ</t>
    </rPh>
    <rPh sb="5" eb="7">
      <t>ウンエイ</t>
    </rPh>
    <rPh sb="8" eb="9">
      <t>ヨウ</t>
    </rPh>
    <rPh sb="11" eb="13">
      <t>ケイヒ</t>
    </rPh>
    <phoneticPr fontId="2"/>
  </si>
  <si>
    <t>前期末支払資金残高充当額⑦</t>
    <rPh sb="0" eb="3">
      <t>ゼンキマツ</t>
    </rPh>
    <rPh sb="3" eb="5">
      <t>シハライ</t>
    </rPh>
    <rPh sb="5" eb="7">
      <t>シキン</t>
    </rPh>
    <rPh sb="7" eb="9">
      <t>ザンダカ</t>
    </rPh>
    <rPh sb="9" eb="11">
      <t>ジュウトウ</t>
    </rPh>
    <rPh sb="11" eb="12">
      <t>ガク</t>
    </rPh>
    <phoneticPr fontId="2"/>
  </si>
  <si>
    <t>＝⑦</t>
    <phoneticPr fontId="2"/>
  </si>
  <si>
    <t>　⑦の充当がある社会福祉法人又は学校法人</t>
    <rPh sb="3" eb="5">
      <t>ジュウトウ</t>
    </rPh>
    <phoneticPr fontId="2"/>
  </si>
  <si>
    <t>　⑦の充当がある社会福祉法人又は学校法人以外</t>
    <rPh sb="3" eb="5">
      <t>ジュウトウ</t>
    </rPh>
    <rPh sb="20" eb="22">
      <t>イガイ</t>
    </rPh>
    <phoneticPr fontId="2"/>
  </si>
  <si>
    <t>（２）収支計算分析表の提出の必要性</t>
    <rPh sb="3" eb="5">
      <t>シュウシ</t>
    </rPh>
    <rPh sb="5" eb="7">
      <t>ケイサン</t>
    </rPh>
    <rPh sb="7" eb="9">
      <t>ブンセキ</t>
    </rPh>
    <rPh sb="9" eb="10">
      <t>ヒョウ</t>
    </rPh>
    <rPh sb="11" eb="13">
      <t>テイシュツ</t>
    </rPh>
    <rPh sb="14" eb="17">
      <t>ヒツヨウセイ</t>
    </rPh>
    <phoneticPr fontId="2"/>
  </si>
  <si>
    <t>事業活動収入（決算額）の5％相当額を上回る場合</t>
    <rPh sb="0" eb="2">
      <t>ジギョウ</t>
    </rPh>
    <rPh sb="2" eb="4">
      <t>カツドウ</t>
    </rPh>
    <rPh sb="4" eb="6">
      <t>シュウニュウ</t>
    </rPh>
    <rPh sb="7" eb="9">
      <t>ケッサン</t>
    </rPh>
    <rPh sb="9" eb="10">
      <t>ガク</t>
    </rPh>
    <rPh sb="14" eb="16">
      <t>ソウトウ</t>
    </rPh>
    <rPh sb="16" eb="17">
      <t>ガク</t>
    </rPh>
    <rPh sb="18" eb="20">
      <t>ウワマワ</t>
    </rPh>
    <rPh sb="21" eb="23">
      <t>バアイ</t>
    </rPh>
    <phoneticPr fontId="2"/>
  </si>
  <si>
    <t>委託費の３か月分を超えて弾力運用する場合</t>
    <rPh sb="0" eb="2">
      <t>イタク</t>
    </rPh>
    <rPh sb="2" eb="3">
      <t>ヒ</t>
    </rPh>
    <rPh sb="6" eb="7">
      <t>ツキ</t>
    </rPh>
    <rPh sb="7" eb="8">
      <t>ブン</t>
    </rPh>
    <rPh sb="9" eb="10">
      <t>コ</t>
    </rPh>
    <rPh sb="12" eb="14">
      <t>ダンリョク</t>
    </rPh>
    <rPh sb="14" eb="16">
      <t>ウンヨウ</t>
    </rPh>
    <rPh sb="18" eb="20">
      <t>バアイ</t>
    </rPh>
    <phoneticPr fontId="2"/>
  </si>
  <si>
    <t>委託費の３か月分</t>
    <rPh sb="0" eb="2">
      <t>イタク</t>
    </rPh>
    <rPh sb="2" eb="3">
      <t>ヒ</t>
    </rPh>
    <rPh sb="6" eb="7">
      <t>ツキ</t>
    </rPh>
    <rPh sb="7" eb="8">
      <t>ブン</t>
    </rPh>
    <phoneticPr fontId="2"/>
  </si>
  <si>
    <t>⑪</t>
    <phoneticPr fontId="2"/>
  </si>
  <si>
    <t>委託費の経理等通知別表３及び別表５の経費等への支出合計額</t>
    <rPh sb="0" eb="2">
      <t>イタク</t>
    </rPh>
    <rPh sb="2" eb="3">
      <t>ヒ</t>
    </rPh>
    <rPh sb="4" eb="6">
      <t>ケイリ</t>
    </rPh>
    <rPh sb="6" eb="7">
      <t>トウ</t>
    </rPh>
    <rPh sb="7" eb="9">
      <t>ツウチ</t>
    </rPh>
    <rPh sb="9" eb="11">
      <t>ベッピョウ</t>
    </rPh>
    <rPh sb="12" eb="13">
      <t>オヨ</t>
    </rPh>
    <rPh sb="14" eb="16">
      <t>ベッピョウ</t>
    </rPh>
    <rPh sb="18" eb="20">
      <t>ケイヒ</t>
    </rPh>
    <rPh sb="20" eb="21">
      <t>トウ</t>
    </rPh>
    <rPh sb="23" eb="25">
      <t>シシュツ</t>
    </rPh>
    <rPh sb="25" eb="27">
      <t>ゴウケイ</t>
    </rPh>
    <rPh sb="27" eb="28">
      <t>ガク</t>
    </rPh>
    <phoneticPr fontId="2"/>
  </si>
  <si>
    <t>同一の設置者が運営する社会福祉法 (昭和 26年法律第 45号)第2条 に定める第 1種社会福祉事業及び第 2種社会福祉事業並びに子育て支援事業の運営、施設設備の整備等に要する経費</t>
    <phoneticPr fontId="2"/>
  </si>
  <si>
    <t>同一の設置者が運営する公益事業 (子育て支援事業を除く)の運営、施設設備の整備等に要する経費</t>
    <phoneticPr fontId="2"/>
  </si>
  <si>
    <t>別表３ 
１ 子育て支援事業を実施する施設の建物、設備の整備・修繕、環境の改善及び土地の取得 等に要する経費（子育て支援事業に必要なものに限る。以下２において同じ。） 
２ １の経費に係る借入金（利息部分を含む。）の償還又は積立のための支出</t>
    <phoneticPr fontId="2"/>
  </si>
  <si>
    <t>別表５
１ 保育所等の建物、設備の整備・修繕、環境の改善、土地の取得等に要する経費（保育所 等を経営する事業に必要なものに限る。以下２及び３において同じ。）
２ 保育所等の土地又は建物の賃借料 
３ 以上の経費に係る借入金(利息部分含む。）の償還
４ 保育所等を経営する事業に係る租税公課</t>
    <phoneticPr fontId="2"/>
  </si>
  <si>
    <t>同一の設置者が運営する社会福祉法 (昭和26年法律第 45号)第 2条 に定める第 1種社会福祉事業及び第2種社会福祉事業並びに子育て支援事業の運営、施設設備の整備等に要する経費</t>
    <phoneticPr fontId="2"/>
  </si>
  <si>
    <t>同一の設置者が運営する社会福祉法 (昭和26年法律第45号)第2条 に定める第 1種社会福祉事業及び第 2種社会福祉事業並びに子育て支援事業の運営、施設設備の整備等に要する経費</t>
    <phoneticPr fontId="2"/>
  </si>
  <si>
    <t>●前年度の決算（資金収支計算書）の数値について、黄色のセルに必要事項を入力してください。</t>
    <rPh sb="1" eb="4">
      <t>ゼンネンド</t>
    </rPh>
    <rPh sb="5" eb="7">
      <t>ケッサン</t>
    </rPh>
    <rPh sb="8" eb="10">
      <t>シキン</t>
    </rPh>
    <rPh sb="10" eb="12">
      <t>シュウシ</t>
    </rPh>
    <rPh sb="12" eb="15">
      <t>ケイサンショ</t>
    </rPh>
    <rPh sb="17" eb="19">
      <t>スウチ</t>
    </rPh>
    <rPh sb="24" eb="26">
      <t>キイロ</t>
    </rPh>
    <phoneticPr fontId="2"/>
  </si>
  <si>
    <t>※積立金支出総額　　</t>
    <rPh sb="1" eb="3">
      <t>ツミタテ</t>
    </rPh>
    <rPh sb="3" eb="4">
      <t>キン</t>
    </rPh>
    <rPh sb="4" eb="6">
      <t>シシュツ</t>
    </rPh>
    <rPh sb="6" eb="8">
      <t>ソウガク</t>
    </rPh>
    <phoneticPr fontId="2"/>
  </si>
  <si>
    <t>※内訳</t>
    <rPh sb="1" eb="3">
      <t>ウチワケ</t>
    </rPh>
    <phoneticPr fontId="2"/>
  </si>
  <si>
    <t>※積立金については、上記内訳記載の資産のみ入力してください。</t>
    <rPh sb="1" eb="3">
      <t>ツミタテ</t>
    </rPh>
    <rPh sb="3" eb="4">
      <t>キン</t>
    </rPh>
    <rPh sb="10" eb="12">
      <t>ジョウキ</t>
    </rPh>
    <rPh sb="12" eb="14">
      <t>ウチワケ</t>
    </rPh>
    <rPh sb="14" eb="16">
      <t>キサイ</t>
    </rPh>
    <rPh sb="17" eb="19">
      <t>シサン</t>
    </rPh>
    <rPh sb="21" eb="23">
      <t>ニュウリョク</t>
    </rPh>
    <phoneticPr fontId="2"/>
  </si>
  <si>
    <t>※積立金については、上記内訳記載の資産のみ入力してください。</t>
    <phoneticPr fontId="2"/>
  </si>
  <si>
    <t>■私立保育所委託費弾力運用に係る自己点検表</t>
    <rPh sb="1" eb="3">
      <t>シリツ</t>
    </rPh>
    <rPh sb="3" eb="5">
      <t>ホイク</t>
    </rPh>
    <rPh sb="5" eb="6">
      <t>ショ</t>
    </rPh>
    <rPh sb="6" eb="8">
      <t>イタク</t>
    </rPh>
    <rPh sb="8" eb="9">
      <t>ヒ</t>
    </rPh>
    <rPh sb="9" eb="11">
      <t>ダンリョク</t>
    </rPh>
    <rPh sb="11" eb="13">
      <t>ウンヨウ</t>
    </rPh>
    <rPh sb="14" eb="15">
      <t>カカ</t>
    </rPh>
    <rPh sb="16" eb="18">
      <t>ジコ</t>
    </rPh>
    <rPh sb="18" eb="20">
      <t>テンケン</t>
    </rPh>
    <rPh sb="20" eb="21">
      <t>ヒョウ</t>
    </rPh>
    <phoneticPr fontId="2"/>
  </si>
  <si>
    <t>■私立保育所委託費弾力運用に係る自己点検表（記載例１）</t>
    <rPh sb="1" eb="3">
      <t>シリツ</t>
    </rPh>
    <rPh sb="3" eb="5">
      <t>ホイク</t>
    </rPh>
    <rPh sb="5" eb="6">
      <t>ショ</t>
    </rPh>
    <rPh sb="6" eb="8">
      <t>イタク</t>
    </rPh>
    <rPh sb="8" eb="9">
      <t>ヒ</t>
    </rPh>
    <rPh sb="9" eb="11">
      <t>ダンリョク</t>
    </rPh>
    <rPh sb="11" eb="13">
      <t>ウンヨウ</t>
    </rPh>
    <rPh sb="14" eb="15">
      <t>カカ</t>
    </rPh>
    <rPh sb="16" eb="18">
      <t>ジコ</t>
    </rPh>
    <rPh sb="18" eb="20">
      <t>テンケン</t>
    </rPh>
    <rPh sb="20" eb="21">
      <t>ヒョウ</t>
    </rPh>
    <rPh sb="22" eb="24">
      <t>キサイ</t>
    </rPh>
    <rPh sb="24" eb="25">
      <t>レイ</t>
    </rPh>
    <phoneticPr fontId="2"/>
  </si>
  <si>
    <t>■私立保育所委託費弾力運用に係る自己点検表（記載例２）</t>
    <rPh sb="1" eb="3">
      <t>シリツ</t>
    </rPh>
    <rPh sb="3" eb="5">
      <t>ホイク</t>
    </rPh>
    <rPh sb="5" eb="6">
      <t>ショ</t>
    </rPh>
    <rPh sb="6" eb="8">
      <t>イタク</t>
    </rPh>
    <rPh sb="8" eb="9">
      <t>ヒ</t>
    </rPh>
    <rPh sb="9" eb="11">
      <t>ダンリョク</t>
    </rPh>
    <rPh sb="11" eb="13">
      <t>ウンヨウ</t>
    </rPh>
    <rPh sb="14" eb="15">
      <t>カカ</t>
    </rPh>
    <rPh sb="16" eb="18">
      <t>ジコ</t>
    </rPh>
    <rPh sb="18" eb="21">
      <t>テンケンヒョウ</t>
    </rPh>
    <rPh sb="22" eb="24">
      <t>キサイ</t>
    </rPh>
    <rPh sb="24" eb="25">
      <t>レイ</t>
    </rPh>
    <phoneticPr fontId="2"/>
  </si>
  <si>
    <r>
      <t>　前期末支払資金残高の</t>
    </r>
    <r>
      <rPr>
        <b/>
        <u val="double"/>
        <sz val="12"/>
        <color theme="1"/>
        <rFont val="ＭＳ Ｐゴシック"/>
        <family val="3"/>
        <charset val="128"/>
        <scheme val="minor"/>
      </rPr>
      <t>充当がある場合</t>
    </r>
    <r>
      <rPr>
        <sz val="12"/>
        <color theme="1"/>
        <rFont val="ＭＳ Ｐゴシック"/>
        <family val="3"/>
        <charset val="128"/>
        <scheme val="minor"/>
      </rPr>
      <t>（社会福祉法人又は学校法人である場合は理事会）の県への事前承認</t>
    </r>
    <rPh sb="1" eb="4">
      <t>ゼンキマツ</t>
    </rPh>
    <rPh sb="4" eb="6">
      <t>シハライ</t>
    </rPh>
    <rPh sb="6" eb="8">
      <t>シキン</t>
    </rPh>
    <rPh sb="8" eb="10">
      <t>ザンダカ</t>
    </rPh>
    <rPh sb="11" eb="13">
      <t>ジュウトウ</t>
    </rPh>
    <rPh sb="15" eb="17">
      <t>バアイ</t>
    </rPh>
    <rPh sb="19" eb="25">
      <t>シ</t>
    </rPh>
    <rPh sb="25" eb="26">
      <t>マタ</t>
    </rPh>
    <rPh sb="27" eb="29">
      <t>ガッコウ</t>
    </rPh>
    <rPh sb="29" eb="31">
      <t>ホウジン</t>
    </rPh>
    <rPh sb="34" eb="36">
      <t>バアイ</t>
    </rPh>
    <rPh sb="37" eb="40">
      <t>リジカイ</t>
    </rPh>
    <rPh sb="42" eb="43">
      <t>ケン</t>
    </rPh>
    <rPh sb="45" eb="47">
      <t>ジゼン</t>
    </rPh>
    <rPh sb="47" eb="49">
      <t>ショウニン</t>
    </rPh>
    <phoneticPr fontId="2"/>
  </si>
  <si>
    <t>※注意※
【30％超過が2年間解消されない場合については、処遇改善加算における改善基礎分について加算停止となります。】</t>
    <rPh sb="1" eb="3">
      <t>チュウイ</t>
    </rPh>
    <rPh sb="9" eb="11">
      <t>チョウカ</t>
    </rPh>
    <rPh sb="13" eb="15">
      <t>ネンカン</t>
    </rPh>
    <rPh sb="15" eb="17">
      <t>カイショウ</t>
    </rPh>
    <rPh sb="21" eb="23">
      <t>バアイ</t>
    </rPh>
    <rPh sb="29" eb="31">
      <t>ショグウ</t>
    </rPh>
    <rPh sb="31" eb="33">
      <t>カイゼン</t>
    </rPh>
    <rPh sb="33" eb="35">
      <t>カサン</t>
    </rPh>
    <rPh sb="39" eb="41">
      <t>カイゼン</t>
    </rPh>
    <rPh sb="41" eb="43">
      <t>キソ</t>
    </rPh>
    <rPh sb="43" eb="44">
      <t>ブン</t>
    </rPh>
    <rPh sb="48" eb="50">
      <t>カサン</t>
    </rPh>
    <rPh sb="50" eb="52">
      <t>テイシ</t>
    </rPh>
    <phoneticPr fontId="2"/>
  </si>
  <si>
    <r>
      <t>●令和５年度の決算の数値について、</t>
    </r>
    <r>
      <rPr>
        <sz val="12"/>
        <color rgb="FFFF0000"/>
        <rFont val="ＭＳ Ｐゴシック"/>
        <family val="3"/>
        <charset val="128"/>
        <scheme val="minor"/>
      </rPr>
      <t>黄色のセル</t>
    </r>
    <r>
      <rPr>
        <sz val="12"/>
        <color theme="1"/>
        <rFont val="ＭＳ Ｐゴシック"/>
        <family val="3"/>
        <charset val="128"/>
        <scheme val="minor"/>
      </rPr>
      <t>に必要事項を入力してください。</t>
    </r>
    <rPh sb="1" eb="3">
      <t>レイワ</t>
    </rPh>
    <rPh sb="4" eb="6">
      <t>ネンド</t>
    </rPh>
    <rPh sb="7" eb="9">
      <t>ケッサン</t>
    </rPh>
    <rPh sb="10" eb="12">
      <t>スウチ</t>
    </rPh>
    <rPh sb="17" eb="19">
      <t>キイロ</t>
    </rPh>
    <phoneticPr fontId="2"/>
  </si>
  <si>
    <t>前期末支払資金残高充当額➄</t>
    <rPh sb="0" eb="3">
      <t>ゼンキマツ</t>
    </rPh>
    <rPh sb="3" eb="5">
      <t>シハライ</t>
    </rPh>
    <rPh sb="5" eb="7">
      <t>シキン</t>
    </rPh>
    <rPh sb="7" eb="9">
      <t>ザンダカ</t>
    </rPh>
    <rPh sb="9" eb="11">
      <t>ジュウトウ</t>
    </rPh>
    <rPh sb="11" eb="12">
      <t>ガク</t>
    </rPh>
    <phoneticPr fontId="2"/>
  </si>
  <si>
    <t>＝➄</t>
    <phoneticPr fontId="2"/>
  </si>
  <si>
    <t>　➄の充当がある社会福祉法人又は学校法人</t>
    <rPh sb="3" eb="5">
      <t>ジュウトウ</t>
    </rPh>
    <phoneticPr fontId="2"/>
  </si>
  <si>
    <t>　➄（運用収入を除く）　　　-　　⑪</t>
    <phoneticPr fontId="2"/>
  </si>
  <si>
    <t>　➄の充当がある社会福祉法人又は学校法人以外</t>
    <rPh sb="3" eb="5">
      <t>ジュウトウ</t>
    </rPh>
    <rPh sb="20" eb="22">
      <t>イガイ</t>
    </rPh>
    <phoneticPr fontId="2"/>
  </si>
  <si>
    <t>前期末支払資金残高充当額➅</t>
    <rPh sb="0" eb="3">
      <t>ゼンキマツ</t>
    </rPh>
    <rPh sb="3" eb="5">
      <t>シハライ</t>
    </rPh>
    <rPh sb="5" eb="7">
      <t>シキン</t>
    </rPh>
    <rPh sb="7" eb="9">
      <t>ザンダカ</t>
    </rPh>
    <rPh sb="9" eb="11">
      <t>ジュウトウ</t>
    </rPh>
    <rPh sb="11" eb="12">
      <t>ガク</t>
    </rPh>
    <phoneticPr fontId="2"/>
  </si>
  <si>
    <t>＝➅</t>
    <phoneticPr fontId="2"/>
  </si>
  <si>
    <t>　➅の充当がある社会福祉法人又は学校法人</t>
    <rPh sb="3" eb="5">
      <t>ジュウトウ</t>
    </rPh>
    <phoneticPr fontId="2"/>
  </si>
  <si>
    <t>　➅の充当がある社会福祉法人又は学校法人以外</t>
    <rPh sb="3" eb="5">
      <t>ジュウトウ</t>
    </rPh>
    <rPh sb="20" eb="22">
      <t>イガイ</t>
    </rPh>
    <phoneticPr fontId="2"/>
  </si>
  <si>
    <t>　➄（運用収入を除く）　　　-　　⑩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</si>
</sst>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;&quot;△ &quot;#,##0.00"/>
    <numFmt numFmtId="177" formatCode="#,##0_ ;[Red]\-#,##0\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u val="double"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38" fontId="3" fillId="2" borderId="3" xfId="1" applyFont="1" applyFill="1" applyBorder="1">
      <alignment vertical="center"/>
    </xf>
    <xf numFmtId="38" fontId="3" fillId="4" borderId="3" xfId="1" applyFont="1" applyFill="1" applyBorder="1">
      <alignment vertical="center"/>
    </xf>
    <xf numFmtId="38" fontId="6" fillId="0" borderId="0" xfId="1" applyFont="1">
      <alignment vertical="center"/>
    </xf>
    <xf numFmtId="38" fontId="6" fillId="5" borderId="0" xfId="1" applyFont="1" applyFill="1">
      <alignment vertical="center"/>
    </xf>
    <xf numFmtId="38" fontId="4" fillId="0" borderId="0" xfId="1" applyFont="1">
      <alignment vertical="center"/>
    </xf>
    <xf numFmtId="38" fontId="3" fillId="0" borderId="0" xfId="1" applyFont="1">
      <alignment vertical="center"/>
    </xf>
    <xf numFmtId="38" fontId="5" fillId="0" borderId="0" xfId="1" applyFont="1">
      <alignment vertical="center"/>
    </xf>
    <xf numFmtId="38" fontId="3" fillId="0" borderId="0" xfId="1" applyFont="1" applyAlignment="1">
      <alignment horizontal="right"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4" borderId="0" xfId="1" applyFont="1" applyFill="1" applyBorder="1" applyAlignment="1">
      <alignment horizontal="center"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left" vertical="center"/>
    </xf>
    <xf numFmtId="38" fontId="3" fillId="0" borderId="3" xfId="1" applyFont="1" applyBorder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>
      <alignment vertical="center"/>
    </xf>
    <xf numFmtId="38" fontId="3" fillId="0" borderId="5" xfId="1" applyFont="1" applyBorder="1">
      <alignment vertical="center"/>
    </xf>
    <xf numFmtId="38" fontId="3" fillId="2" borderId="0" xfId="1" applyFont="1" applyFill="1" applyAlignment="1">
      <alignment horizontal="center" vertical="center"/>
    </xf>
    <xf numFmtId="38" fontId="8" fillId="0" borderId="0" xfId="1" applyFont="1" applyAlignment="1">
      <alignment vertical="center"/>
    </xf>
    <xf numFmtId="38" fontId="6" fillId="0" borderId="0" xfId="1" quotePrefix="1" applyFont="1">
      <alignment vertical="center"/>
    </xf>
    <xf numFmtId="38" fontId="6" fillId="0" borderId="0" xfId="1" applyFont="1" applyAlignment="1">
      <alignment horizontal="center" vertical="center"/>
    </xf>
    <xf numFmtId="176" fontId="6" fillId="5" borderId="0" xfId="1" applyNumberFormat="1" applyFont="1" applyFill="1">
      <alignment vertical="center"/>
    </xf>
    <xf numFmtId="177" fontId="4" fillId="0" borderId="0" xfId="1" applyNumberFormat="1" applyFont="1">
      <alignment vertical="center"/>
    </xf>
    <xf numFmtId="177" fontId="3" fillId="0" borderId="0" xfId="1" applyNumberFormat="1" applyFont="1">
      <alignment vertical="center"/>
    </xf>
    <xf numFmtId="177" fontId="5" fillId="0" borderId="0" xfId="1" applyNumberFormat="1" applyFont="1">
      <alignment vertical="center"/>
    </xf>
    <xf numFmtId="177" fontId="3" fillId="0" borderId="0" xfId="1" applyNumberFormat="1" applyFont="1" applyAlignment="1">
      <alignment horizontal="right" vertical="center"/>
    </xf>
    <xf numFmtId="177" fontId="3" fillId="2" borderId="1" xfId="1" applyNumberFormat="1" applyFont="1" applyFill="1" applyBorder="1" applyAlignment="1">
      <alignment horizontal="center" vertical="center"/>
    </xf>
    <xf numFmtId="177" fontId="3" fillId="2" borderId="2" xfId="1" applyNumberFormat="1" applyFont="1" applyFill="1" applyBorder="1" applyAlignment="1">
      <alignment horizontal="center" vertical="center"/>
    </xf>
    <xf numFmtId="177" fontId="3" fillId="4" borderId="0" xfId="1" applyNumberFormat="1" applyFont="1" applyFill="1" applyBorder="1" applyAlignment="1">
      <alignment horizontal="center" vertical="center"/>
    </xf>
    <xf numFmtId="177" fontId="3" fillId="0" borderId="0" xfId="1" applyNumberFormat="1" applyFont="1" applyAlignment="1">
      <alignment vertical="center"/>
    </xf>
    <xf numFmtId="177" fontId="3" fillId="0" borderId="0" xfId="1" applyNumberFormat="1" applyFont="1" applyAlignment="1">
      <alignment horizontal="left" vertical="center"/>
    </xf>
    <xf numFmtId="177" fontId="3" fillId="0" borderId="3" xfId="1" applyNumberFormat="1" applyFont="1" applyBorder="1">
      <alignment vertical="center"/>
    </xf>
    <xf numFmtId="177" fontId="3" fillId="0" borderId="3" xfId="1" applyNumberFormat="1" applyFont="1" applyBorder="1" applyAlignment="1">
      <alignment horizontal="center" vertical="center"/>
    </xf>
    <xf numFmtId="177" fontId="3" fillId="2" borderId="3" xfId="1" applyNumberFormat="1" applyFont="1" applyFill="1" applyBorder="1">
      <alignment vertical="center"/>
    </xf>
    <xf numFmtId="177" fontId="3" fillId="0" borderId="4" xfId="1" applyNumberFormat="1" applyFont="1" applyBorder="1">
      <alignment vertical="center"/>
    </xf>
    <xf numFmtId="177" fontId="3" fillId="0" borderId="5" xfId="1" applyNumberFormat="1" applyFont="1" applyBorder="1">
      <alignment vertical="center"/>
    </xf>
    <xf numFmtId="177" fontId="3" fillId="2" borderId="0" xfId="1" applyNumberFormat="1" applyFont="1" applyFill="1" applyAlignment="1">
      <alignment horizontal="center" vertical="center"/>
    </xf>
    <xf numFmtId="177" fontId="3" fillId="4" borderId="3" xfId="1" applyNumberFormat="1" applyFont="1" applyFill="1" applyBorder="1">
      <alignment vertical="center"/>
    </xf>
    <xf numFmtId="177" fontId="8" fillId="0" borderId="0" xfId="1" applyNumberFormat="1" applyFont="1" applyAlignment="1">
      <alignment vertical="center"/>
    </xf>
    <xf numFmtId="177" fontId="6" fillId="0" borderId="0" xfId="1" applyNumberFormat="1" applyFont="1">
      <alignment vertical="center"/>
    </xf>
    <xf numFmtId="177" fontId="6" fillId="0" borderId="0" xfId="1" quotePrefix="1" applyNumberFormat="1" applyFont="1">
      <alignment vertical="center"/>
    </xf>
    <xf numFmtId="177" fontId="6" fillId="5" borderId="0" xfId="1" applyNumberFormat="1" applyFont="1" applyFill="1">
      <alignment vertical="center"/>
    </xf>
    <xf numFmtId="177" fontId="6" fillId="0" borderId="0" xfId="1" applyNumberFormat="1" applyFont="1" applyAlignment="1">
      <alignment horizontal="center" vertical="center"/>
    </xf>
    <xf numFmtId="177" fontId="3" fillId="0" borderId="0" xfId="1" applyNumberFormat="1" applyFont="1" applyAlignment="1">
      <alignment vertical="top"/>
    </xf>
    <xf numFmtId="177" fontId="3" fillId="0" borderId="0" xfId="1" applyNumberFormat="1" applyFont="1" applyBorder="1" applyAlignment="1">
      <alignment vertical="center" wrapText="1"/>
    </xf>
    <xf numFmtId="177" fontId="6" fillId="6" borderId="0" xfId="1" applyNumberFormat="1" applyFont="1" applyFill="1">
      <alignment vertical="center"/>
    </xf>
    <xf numFmtId="177" fontId="15" fillId="0" borderId="0" xfId="1" applyNumberFormat="1" applyFont="1" applyAlignment="1">
      <alignment vertical="center"/>
    </xf>
    <xf numFmtId="38" fontId="15" fillId="0" borderId="0" xfId="1" applyFont="1" applyAlignment="1">
      <alignment vertical="center"/>
    </xf>
    <xf numFmtId="177" fontId="4" fillId="6" borderId="0" xfId="1" applyNumberFormat="1" applyFont="1" applyFill="1">
      <alignment vertical="center"/>
    </xf>
    <xf numFmtId="177" fontId="3" fillId="6" borderId="0" xfId="1" applyNumberFormat="1" applyFont="1" applyFill="1">
      <alignment vertical="center"/>
    </xf>
    <xf numFmtId="177" fontId="3" fillId="0" borderId="0" xfId="1" applyNumberFormat="1" applyFont="1" applyFill="1">
      <alignment vertical="center"/>
    </xf>
    <xf numFmtId="177" fontId="3" fillId="0" borderId="0" xfId="1" applyNumberFormat="1" applyFont="1" applyAlignment="1">
      <alignment horizontal="left" vertical="center" wrapText="1"/>
    </xf>
    <xf numFmtId="177" fontId="14" fillId="0" borderId="7" xfId="1" applyNumberFormat="1" applyFont="1" applyBorder="1" applyAlignment="1">
      <alignment horizontal="left" vertical="center"/>
    </xf>
    <xf numFmtId="177" fontId="14" fillId="0" borderId="8" xfId="1" applyNumberFormat="1" applyFont="1" applyBorder="1" applyAlignment="1">
      <alignment horizontal="left" vertical="center"/>
    </xf>
    <xf numFmtId="177" fontId="14" fillId="0" borderId="4" xfId="1" applyNumberFormat="1" applyFont="1" applyBorder="1" applyAlignment="1">
      <alignment horizontal="center" vertical="center"/>
    </xf>
    <xf numFmtId="177" fontId="14" fillId="0" borderId="5" xfId="1" applyNumberFormat="1" applyFont="1" applyBorder="1" applyAlignment="1">
      <alignment horizontal="center" vertical="center"/>
    </xf>
    <xf numFmtId="177" fontId="14" fillId="0" borderId="6" xfId="1" applyNumberFormat="1" applyFont="1" applyBorder="1" applyAlignment="1">
      <alignment horizontal="center" vertical="center"/>
    </xf>
    <xf numFmtId="177" fontId="9" fillId="0" borderId="10" xfId="1" applyNumberFormat="1" applyFont="1" applyBorder="1" applyAlignment="1">
      <alignment horizontal="left" vertical="center" wrapText="1"/>
    </xf>
    <xf numFmtId="177" fontId="9" fillId="0" borderId="9" xfId="1" applyNumberFormat="1" applyFont="1" applyBorder="1" applyAlignment="1">
      <alignment horizontal="left" vertical="center" wrapText="1"/>
    </xf>
    <xf numFmtId="177" fontId="3" fillId="0" borderId="10" xfId="1" applyNumberFormat="1" applyFont="1" applyBorder="1" applyAlignment="1">
      <alignment horizontal="left" vertical="center" shrinkToFit="1"/>
    </xf>
    <xf numFmtId="177" fontId="3" fillId="0" borderId="9" xfId="1" applyNumberFormat="1" applyFont="1" applyBorder="1" applyAlignment="1">
      <alignment horizontal="left" vertical="center" shrinkToFit="1"/>
    </xf>
    <xf numFmtId="177" fontId="5" fillId="0" borderId="0" xfId="1" applyNumberFormat="1" applyFont="1" applyAlignment="1">
      <alignment horizontal="left" vertical="center" wrapText="1"/>
    </xf>
    <xf numFmtId="177" fontId="10" fillId="0" borderId="7" xfId="1" applyNumberFormat="1" applyFont="1" applyBorder="1" applyAlignment="1">
      <alignment horizontal="left" vertical="top" wrapText="1"/>
    </xf>
    <xf numFmtId="177" fontId="10" fillId="0" borderId="12" xfId="1" applyNumberFormat="1" applyFont="1" applyBorder="1" applyAlignment="1">
      <alignment horizontal="left" vertical="top" wrapText="1"/>
    </xf>
    <xf numFmtId="177" fontId="10" fillId="0" borderId="13" xfId="1" applyNumberFormat="1" applyFont="1" applyBorder="1" applyAlignment="1">
      <alignment horizontal="left" vertical="top" wrapText="1"/>
    </xf>
    <xf numFmtId="177" fontId="10" fillId="0" borderId="14" xfId="1" applyNumberFormat="1" applyFont="1" applyBorder="1" applyAlignment="1">
      <alignment horizontal="left" vertical="top" wrapText="1"/>
    </xf>
    <xf numFmtId="177" fontId="10" fillId="0" borderId="15" xfId="1" applyNumberFormat="1" applyFont="1" applyBorder="1" applyAlignment="1">
      <alignment horizontal="left" vertical="top" wrapText="1"/>
    </xf>
    <xf numFmtId="177" fontId="10" fillId="0" borderId="16" xfId="1" applyNumberFormat="1" applyFont="1" applyBorder="1" applyAlignment="1">
      <alignment horizontal="left" vertical="top" wrapText="1"/>
    </xf>
    <xf numFmtId="177" fontId="11" fillId="0" borderId="12" xfId="1" applyNumberFormat="1" applyFont="1" applyBorder="1" applyAlignment="1">
      <alignment horizontal="left" vertical="top" wrapText="1"/>
    </xf>
    <xf numFmtId="177" fontId="11" fillId="0" borderId="13" xfId="1" applyNumberFormat="1" applyFont="1" applyBorder="1" applyAlignment="1">
      <alignment horizontal="left" vertical="top" wrapText="1"/>
    </xf>
    <xf numFmtId="177" fontId="11" fillId="0" borderId="14" xfId="1" applyNumberFormat="1" applyFont="1" applyBorder="1" applyAlignment="1">
      <alignment horizontal="left" vertical="top" wrapText="1"/>
    </xf>
    <xf numFmtId="177" fontId="11" fillId="0" borderId="15" xfId="1" applyNumberFormat="1" applyFont="1" applyBorder="1" applyAlignment="1">
      <alignment horizontal="left" vertical="top" wrapText="1"/>
    </xf>
    <xf numFmtId="177" fontId="11" fillId="0" borderId="16" xfId="1" applyNumberFormat="1" applyFont="1" applyBorder="1" applyAlignment="1">
      <alignment horizontal="left" vertical="top" wrapText="1"/>
    </xf>
    <xf numFmtId="177" fontId="6" fillId="7" borderId="11" xfId="1" applyNumberFormat="1" applyFont="1" applyFill="1" applyBorder="1" applyAlignment="1">
      <alignment horizontal="center" vertical="center"/>
    </xf>
    <xf numFmtId="177" fontId="6" fillId="7" borderId="0" xfId="1" applyNumberFormat="1" applyFont="1" applyFill="1" applyBorder="1" applyAlignment="1">
      <alignment horizontal="center" vertical="center"/>
    </xf>
    <xf numFmtId="177" fontId="8" fillId="0" borderId="0" xfId="1" applyNumberFormat="1" applyFont="1" applyBorder="1" applyAlignment="1">
      <alignment horizontal="left" vertical="top" wrapText="1"/>
    </xf>
    <xf numFmtId="177" fontId="6" fillId="3" borderId="11" xfId="1" applyNumberFormat="1" applyFont="1" applyFill="1" applyBorder="1" applyAlignment="1">
      <alignment horizontal="center" vertical="center"/>
    </xf>
    <xf numFmtId="177" fontId="6" fillId="3" borderId="0" xfId="1" applyNumberFormat="1" applyFont="1" applyFill="1" applyBorder="1" applyAlignment="1">
      <alignment horizontal="center" vertical="center"/>
    </xf>
    <xf numFmtId="38" fontId="6" fillId="3" borderId="11" xfId="1" applyFont="1" applyFill="1" applyBorder="1" applyAlignment="1">
      <alignment horizontal="center" vertical="center"/>
    </xf>
    <xf numFmtId="38" fontId="6" fillId="3" borderId="0" xfId="1" applyFont="1" applyFill="1" applyBorder="1" applyAlignment="1">
      <alignment horizontal="center" vertical="center"/>
    </xf>
    <xf numFmtId="38" fontId="3" fillId="0" borderId="0" xfId="1" applyFont="1" applyAlignment="1">
      <alignment horizontal="left" vertical="center" wrapText="1"/>
    </xf>
    <xf numFmtId="38" fontId="9" fillId="0" borderId="10" xfId="1" applyFont="1" applyBorder="1" applyAlignment="1">
      <alignment horizontal="left" vertical="center" wrapText="1"/>
    </xf>
    <xf numFmtId="38" fontId="9" fillId="0" borderId="9" xfId="1" applyFont="1" applyBorder="1" applyAlignment="1">
      <alignment horizontal="left" vertical="center" wrapText="1"/>
    </xf>
    <xf numFmtId="38" fontId="10" fillId="0" borderId="7" xfId="1" applyFont="1" applyBorder="1" applyAlignment="1">
      <alignment horizontal="left" vertical="top" wrapText="1"/>
    </xf>
    <xf numFmtId="38" fontId="10" fillId="0" borderId="12" xfId="1" applyFont="1" applyBorder="1" applyAlignment="1">
      <alignment horizontal="left" vertical="top" wrapText="1"/>
    </xf>
    <xf numFmtId="38" fontId="10" fillId="0" borderId="13" xfId="1" applyFont="1" applyBorder="1" applyAlignment="1">
      <alignment horizontal="left" vertical="top" wrapText="1"/>
    </xf>
    <xf numFmtId="38" fontId="10" fillId="0" borderId="14" xfId="1" applyFont="1" applyBorder="1" applyAlignment="1">
      <alignment horizontal="left" vertical="top" wrapText="1"/>
    </xf>
    <xf numFmtId="38" fontId="10" fillId="0" borderId="15" xfId="1" applyFont="1" applyBorder="1" applyAlignment="1">
      <alignment horizontal="left" vertical="top" wrapText="1"/>
    </xf>
    <xf numFmtId="38" fontId="10" fillId="0" borderId="16" xfId="1" applyFont="1" applyBorder="1" applyAlignment="1">
      <alignment horizontal="left" vertical="top" wrapText="1"/>
    </xf>
    <xf numFmtId="38" fontId="11" fillId="0" borderId="12" xfId="1" applyFont="1" applyBorder="1" applyAlignment="1">
      <alignment horizontal="left" vertical="top" wrapText="1"/>
    </xf>
    <xf numFmtId="38" fontId="11" fillId="0" borderId="13" xfId="1" applyFont="1" applyBorder="1" applyAlignment="1">
      <alignment horizontal="left" vertical="top" wrapText="1"/>
    </xf>
    <xf numFmtId="38" fontId="11" fillId="0" borderId="14" xfId="1" applyFont="1" applyBorder="1" applyAlignment="1">
      <alignment horizontal="left" vertical="top" wrapText="1"/>
    </xf>
    <xf numFmtId="38" fontId="11" fillId="0" borderId="15" xfId="1" applyFont="1" applyBorder="1" applyAlignment="1">
      <alignment horizontal="left" vertical="top" wrapText="1"/>
    </xf>
    <xf numFmtId="38" fontId="11" fillId="0" borderId="16" xfId="1" applyFont="1" applyBorder="1" applyAlignment="1">
      <alignment horizontal="left" vertical="top" wrapText="1"/>
    </xf>
    <xf numFmtId="38" fontId="5" fillId="0" borderId="0" xfId="1" applyFont="1" applyAlignment="1">
      <alignment horizontal="left" vertical="center" wrapText="1"/>
    </xf>
    <xf numFmtId="38" fontId="3" fillId="0" borderId="10" xfId="1" applyFont="1" applyBorder="1" applyAlignment="1">
      <alignment horizontal="left" vertical="center" shrinkToFit="1"/>
    </xf>
    <xf numFmtId="38" fontId="3" fillId="0" borderId="9" xfId="1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224790</xdr:colOff>
      <xdr:row>29</xdr:row>
      <xdr:rowOff>245744</xdr:rowOff>
    </xdr:from>
    <xdr:to>
      <xdr:col>6</xdr:col>
      <xdr:colOff>2034540</xdr:colOff>
      <xdr:row>31</xdr:row>
      <xdr:rowOff>165735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42815A2F-3D5C-446F-A6A6-84F1D374228B}"/>
            </a:ext>
          </a:extLst>
        </xdr:cNvPr>
        <xdr:cNvSpPr/>
      </xdr:nvSpPr>
      <xdr:spPr>
        <a:xfrm>
          <a:off x="5040630" y="8063864"/>
          <a:ext cx="2785110" cy="499111"/>
        </a:xfrm>
        <a:prstGeom prst="wedgeRectCallout">
          <a:avLst>
            <a:gd name="adj1" fmla="val -23717"/>
            <a:gd name="adj2" fmla="val 62026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前期末支払資金残高の</a:t>
          </a:r>
          <a:r>
            <a:rPr kumimoji="1" lang="ja-JP" altLang="en-US" sz="1000" b="1" u="sng">
              <a:solidFill>
                <a:srgbClr val="FF0000"/>
              </a:solidFill>
            </a:rPr>
            <a:t>充当がない場合</a:t>
          </a:r>
          <a:r>
            <a:rPr kumimoji="1" lang="ja-JP" altLang="en-US" sz="1000" b="1">
              <a:solidFill>
                <a:srgbClr val="FF0000"/>
              </a:solidFill>
            </a:rPr>
            <a:t>は、表記があっても事前協議等の必要はありません。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30</xdr:row>
      <xdr:rowOff>0</xdr:rowOff>
    </xdr:from>
    <xdr:to>
      <xdr:col>6</xdr:col>
      <xdr:colOff>1894758</xdr:colOff>
      <xdr:row>31</xdr:row>
      <xdr:rowOff>163871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BC6DE06-7796-49D9-89A2-5956A9B22E94}"/>
            </a:ext>
          </a:extLst>
        </xdr:cNvPr>
        <xdr:cNvSpPr/>
      </xdr:nvSpPr>
      <xdr:spPr>
        <a:xfrm>
          <a:off x="5458952" y="7712177"/>
          <a:ext cx="2980403" cy="460888"/>
        </a:xfrm>
        <a:prstGeom prst="wedgeRectCallout">
          <a:avLst>
            <a:gd name="adj1" fmla="val -18923"/>
            <a:gd name="adj2" fmla="val 66006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前期末支払資金残高の</a:t>
          </a:r>
          <a:r>
            <a:rPr kumimoji="1" lang="ja-JP" altLang="en-US" sz="1000" b="1" u="sng">
              <a:solidFill>
                <a:srgbClr val="FF0000"/>
              </a:solidFill>
            </a:rPr>
            <a:t>充当がない場合</a:t>
          </a:r>
          <a:r>
            <a:rPr kumimoji="1" lang="ja-JP" altLang="en-US" sz="1000" b="1">
              <a:solidFill>
                <a:srgbClr val="FF0000"/>
              </a:solidFill>
            </a:rPr>
            <a:t>は、表記があっても事前協議等の必要はありません。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30</xdr:row>
      <xdr:rowOff>0</xdr:rowOff>
    </xdr:from>
    <xdr:to>
      <xdr:col>6</xdr:col>
      <xdr:colOff>1833308</xdr:colOff>
      <xdr:row>31</xdr:row>
      <xdr:rowOff>163871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DE4FA8A-A45B-45B1-B42C-8C83044F21A6}"/>
            </a:ext>
          </a:extLst>
        </xdr:cNvPr>
        <xdr:cNvSpPr/>
      </xdr:nvSpPr>
      <xdr:spPr>
        <a:xfrm>
          <a:off x="5377017" y="7712177"/>
          <a:ext cx="2918952" cy="501855"/>
        </a:xfrm>
        <a:prstGeom prst="wedgeRectCallout">
          <a:avLst>
            <a:gd name="adj1" fmla="val -17842"/>
            <a:gd name="adj2" fmla="val 6899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前期末支払資金残高の</a:t>
          </a:r>
          <a:r>
            <a:rPr kumimoji="1" lang="ja-JP" altLang="en-US" sz="1000" b="1" u="sng">
              <a:solidFill>
                <a:srgbClr val="FF0000"/>
              </a:solidFill>
            </a:rPr>
            <a:t>充当がない場合</a:t>
          </a:r>
          <a:r>
            <a:rPr kumimoji="1" lang="ja-JP" altLang="en-US" sz="1000" b="1">
              <a:solidFill>
                <a:srgbClr val="FF0000"/>
              </a:solidFill>
            </a:rPr>
            <a:t>は、表記があっても事前協議等の必要はありません。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view="pageBreakPreview" zoomScale="130" zoomScaleNormal="100" zoomScaleSheetLayoutView="130" workbookViewId="0">
      <selection activeCell="B3" sqref="B3"/>
    </sheetView>
  </sheetViews>
  <sheetFormatPr defaultColWidth="8.88671875" defaultRowHeight="13.2" x14ac:dyDescent="0.2"/>
  <cols>
    <col min="1" max="1" width="11.109375" style="25" customWidth="1"/>
    <col min="2" max="2" width="35.77734375" style="25" customWidth="1"/>
    <col min="3" max="3" width="3.33203125" style="25" bestFit="1" customWidth="1"/>
    <col min="4" max="4" width="13" style="25" customWidth="1"/>
    <col min="5" max="5" width="7" style="25" customWidth="1"/>
    <col min="6" max="6" width="14.21875" style="25" customWidth="1"/>
    <col min="7" max="7" width="33.109375" style="25" customWidth="1"/>
    <col min="8" max="8" width="8.88671875" style="25"/>
    <col min="9" max="9" width="9.109375" style="25" bestFit="1" customWidth="1"/>
    <col min="10" max="16384" width="8.88671875" style="25"/>
  </cols>
  <sheetData>
    <row r="1" spans="1:7" ht="20.100000000000001" customHeight="1" x14ac:dyDescent="0.2">
      <c r="A1" s="23" t="s">
        <v>63</v>
      </c>
      <c r="B1" s="24"/>
      <c r="C1" s="24"/>
      <c r="D1" s="24"/>
      <c r="E1" s="24"/>
      <c r="F1" s="24"/>
      <c r="G1" s="24"/>
    </row>
    <row r="2" spans="1:7" ht="20.100000000000001" customHeight="1" x14ac:dyDescent="0.2">
      <c r="A2" s="23"/>
      <c r="B2" s="24"/>
      <c r="C2" s="24"/>
      <c r="D2" s="24"/>
      <c r="E2" s="24"/>
      <c r="F2" s="24"/>
      <c r="G2" s="24"/>
    </row>
    <row r="3" spans="1:7" ht="20.100000000000001" customHeight="1" x14ac:dyDescent="0.2">
      <c r="A3" s="26" t="s">
        <v>21</v>
      </c>
      <c r="B3" s="27"/>
      <c r="C3" s="24"/>
      <c r="D3" s="24"/>
      <c r="E3" s="24"/>
      <c r="F3" s="24"/>
      <c r="G3" s="24"/>
    </row>
    <row r="4" spans="1:7" ht="20.100000000000001" customHeight="1" x14ac:dyDescent="0.2">
      <c r="A4" s="26" t="s">
        <v>0</v>
      </c>
      <c r="B4" s="28"/>
      <c r="C4" s="24"/>
      <c r="D4" s="24"/>
      <c r="E4" s="24"/>
      <c r="F4" s="24"/>
      <c r="G4" s="24"/>
    </row>
    <row r="5" spans="1:7" ht="20.100000000000001" customHeight="1" x14ac:dyDescent="0.2">
      <c r="A5" s="26" t="s">
        <v>1</v>
      </c>
      <c r="B5" s="28"/>
      <c r="C5" s="24"/>
      <c r="D5" s="24"/>
      <c r="E5" s="24"/>
      <c r="F5" s="24"/>
      <c r="G5" s="24"/>
    </row>
    <row r="6" spans="1:7" ht="20.100000000000001" customHeight="1" x14ac:dyDescent="0.2">
      <c r="A6" s="26"/>
      <c r="B6" s="29"/>
      <c r="C6" s="24"/>
      <c r="D6" s="24"/>
      <c r="E6" s="24"/>
      <c r="F6" s="24"/>
      <c r="G6" s="24"/>
    </row>
    <row r="7" spans="1:7" ht="20.100000000000001" customHeight="1" x14ac:dyDescent="0.2">
      <c r="A7" s="44" t="s">
        <v>68</v>
      </c>
      <c r="B7" s="44"/>
      <c r="C7" s="44"/>
      <c r="D7" s="44"/>
      <c r="E7" s="44"/>
      <c r="F7" s="44"/>
      <c r="G7" s="44"/>
    </row>
    <row r="8" spans="1:7" ht="20.100000000000001" customHeight="1" x14ac:dyDescent="0.2">
      <c r="A8" s="31" t="s">
        <v>22</v>
      </c>
      <c r="B8" s="24"/>
      <c r="C8" s="24"/>
      <c r="D8" s="24"/>
      <c r="E8" s="24"/>
      <c r="F8" s="24"/>
      <c r="G8" s="24"/>
    </row>
    <row r="9" spans="1:7" ht="20.100000000000001" customHeight="1" x14ac:dyDescent="0.2">
      <c r="A9" s="32" t="s">
        <v>24</v>
      </c>
      <c r="B9" s="32"/>
      <c r="C9" s="33" t="s">
        <v>7</v>
      </c>
      <c r="D9" s="34"/>
      <c r="E9" s="24"/>
      <c r="F9" s="52" t="s">
        <v>51</v>
      </c>
      <c r="G9" s="52"/>
    </row>
    <row r="10" spans="1:7" ht="20.100000000000001" customHeight="1" x14ac:dyDescent="0.2">
      <c r="A10" s="35" t="s">
        <v>23</v>
      </c>
      <c r="B10" s="32"/>
      <c r="C10" s="33" t="s">
        <v>8</v>
      </c>
      <c r="D10" s="34"/>
      <c r="E10" s="24"/>
      <c r="F10" s="52"/>
      <c r="G10" s="52"/>
    </row>
    <row r="11" spans="1:7" ht="20.100000000000001" customHeight="1" x14ac:dyDescent="0.2">
      <c r="A11" s="36"/>
      <c r="B11" s="32" t="s">
        <v>17</v>
      </c>
      <c r="C11" s="33" t="s">
        <v>9</v>
      </c>
      <c r="D11" s="34"/>
      <c r="E11" s="24"/>
      <c r="F11" s="26" t="s">
        <v>40</v>
      </c>
      <c r="G11" s="37"/>
    </row>
    <row r="12" spans="1:7" ht="20.100000000000001" customHeight="1" x14ac:dyDescent="0.2">
      <c r="A12" s="53" t="s">
        <v>59</v>
      </c>
      <c r="B12" s="54"/>
      <c r="C12" s="33" t="s">
        <v>10</v>
      </c>
      <c r="D12" s="38">
        <f>SUM(D13:D16)</f>
        <v>0</v>
      </c>
      <c r="E12" s="24"/>
      <c r="F12" s="63" t="s">
        <v>54</v>
      </c>
      <c r="G12" s="64"/>
    </row>
    <row r="13" spans="1:7" ht="20.100000000000001" customHeight="1" x14ac:dyDescent="0.2">
      <c r="A13" s="55" t="s">
        <v>60</v>
      </c>
      <c r="B13" s="32" t="s">
        <v>2</v>
      </c>
      <c r="C13" s="33"/>
      <c r="D13" s="34"/>
      <c r="E13" s="24"/>
      <c r="F13" s="65"/>
      <c r="G13" s="66"/>
    </row>
    <row r="14" spans="1:7" ht="20.100000000000001" customHeight="1" x14ac:dyDescent="0.2">
      <c r="A14" s="56"/>
      <c r="B14" s="32" t="s">
        <v>3</v>
      </c>
      <c r="C14" s="33"/>
      <c r="D14" s="34"/>
      <c r="E14" s="24"/>
      <c r="F14" s="65"/>
      <c r="G14" s="66"/>
    </row>
    <row r="15" spans="1:7" ht="20.100000000000001" customHeight="1" x14ac:dyDescent="0.2">
      <c r="A15" s="56"/>
      <c r="B15" s="32" t="s">
        <v>4</v>
      </c>
      <c r="C15" s="33"/>
      <c r="D15" s="34"/>
      <c r="E15" s="24"/>
      <c r="F15" s="67"/>
      <c r="G15" s="68"/>
    </row>
    <row r="16" spans="1:7" ht="20.100000000000001" customHeight="1" x14ac:dyDescent="0.2">
      <c r="A16" s="57"/>
      <c r="B16" s="32" t="s">
        <v>5</v>
      </c>
      <c r="C16" s="33"/>
      <c r="D16" s="34"/>
      <c r="E16" s="24"/>
      <c r="F16" s="63" t="s">
        <v>55</v>
      </c>
      <c r="G16" s="69"/>
    </row>
    <row r="17" spans="1:11" ht="20.100000000000001" customHeight="1" x14ac:dyDescent="0.2">
      <c r="A17" s="60" t="s">
        <v>29</v>
      </c>
      <c r="B17" s="61"/>
      <c r="C17" s="33" t="s">
        <v>32</v>
      </c>
      <c r="D17" s="34"/>
      <c r="E17" s="24"/>
      <c r="F17" s="70"/>
      <c r="G17" s="71"/>
    </row>
    <row r="18" spans="1:11" ht="37.5" customHeight="1" x14ac:dyDescent="0.2">
      <c r="A18" s="58" t="s">
        <v>52</v>
      </c>
      <c r="B18" s="59"/>
      <c r="C18" s="33" t="s">
        <v>33</v>
      </c>
      <c r="D18" s="34"/>
      <c r="E18" s="24"/>
      <c r="F18" s="70"/>
      <c r="G18" s="71"/>
    </row>
    <row r="19" spans="1:11" ht="27.75" customHeight="1" x14ac:dyDescent="0.2">
      <c r="A19" s="58" t="s">
        <v>53</v>
      </c>
      <c r="B19" s="59"/>
      <c r="C19" s="33" t="s">
        <v>34</v>
      </c>
      <c r="D19" s="34"/>
      <c r="E19" s="24"/>
      <c r="F19" s="72"/>
      <c r="G19" s="73"/>
    </row>
    <row r="20" spans="1:11" ht="20.100000000000001" customHeight="1" x14ac:dyDescent="0.2">
      <c r="A20" s="32" t="s">
        <v>6</v>
      </c>
      <c r="B20" s="32"/>
      <c r="C20" s="33" t="s">
        <v>35</v>
      </c>
      <c r="D20" s="34"/>
      <c r="E20" s="24"/>
      <c r="F20" s="62" t="s">
        <v>41</v>
      </c>
      <c r="G20" s="62"/>
    </row>
    <row r="21" spans="1:11" ht="20.100000000000001" customHeight="1" x14ac:dyDescent="0.2">
      <c r="A21" s="32" t="s">
        <v>14</v>
      </c>
      <c r="B21" s="32"/>
      <c r="C21" s="33" t="s">
        <v>31</v>
      </c>
      <c r="D21" s="34"/>
      <c r="E21" s="24"/>
      <c r="F21" s="62"/>
      <c r="G21" s="62"/>
    </row>
    <row r="22" spans="1:11" ht="20.100000000000001" customHeight="1" x14ac:dyDescent="0.2">
      <c r="A22" s="47" t="s">
        <v>61</v>
      </c>
      <c r="B22" s="24"/>
      <c r="C22" s="24"/>
      <c r="D22" s="24"/>
      <c r="E22" s="24"/>
      <c r="F22" s="62"/>
      <c r="G22" s="62"/>
    </row>
    <row r="23" spans="1:11" ht="36" customHeight="1" x14ac:dyDescent="0.2">
      <c r="A23" s="39"/>
      <c r="B23" s="24"/>
      <c r="C23" s="24"/>
      <c r="D23" s="24"/>
      <c r="E23" s="24"/>
      <c r="F23" s="26" t="s">
        <v>50</v>
      </c>
      <c r="G23" s="37"/>
    </row>
    <row r="24" spans="1:11" ht="20.100000000000001" customHeight="1" x14ac:dyDescent="0.2">
      <c r="A24" s="49" t="s">
        <v>16</v>
      </c>
      <c r="B24" s="50"/>
      <c r="C24" s="50"/>
      <c r="D24" s="50"/>
      <c r="E24" s="24"/>
      <c r="F24" s="51"/>
      <c r="G24" s="51"/>
    </row>
    <row r="25" spans="1:11" ht="20.100000000000001" customHeight="1" x14ac:dyDescent="0.2">
      <c r="A25" s="40" t="s">
        <v>28</v>
      </c>
      <c r="B25" s="24"/>
      <c r="C25" s="24"/>
      <c r="D25" s="24"/>
      <c r="E25" s="24"/>
      <c r="F25" s="24"/>
      <c r="G25" s="24"/>
    </row>
    <row r="26" spans="1:11" ht="20.100000000000001" customHeight="1" x14ac:dyDescent="0.2">
      <c r="A26" s="24" t="s">
        <v>37</v>
      </c>
      <c r="B26" s="40"/>
      <c r="C26" s="40"/>
      <c r="D26" s="40"/>
      <c r="E26" s="40"/>
      <c r="F26" s="40"/>
      <c r="G26" s="24"/>
    </row>
    <row r="27" spans="1:11" ht="20.100000000000001" customHeight="1" x14ac:dyDescent="0.2">
      <c r="A27" s="24"/>
      <c r="B27" s="40" t="s">
        <v>25</v>
      </c>
      <c r="C27" s="40"/>
      <c r="D27" s="40">
        <f>IF(SIGN(D20&lt;0),ABS(D20),0)</f>
        <v>0</v>
      </c>
      <c r="E27" s="41" t="s">
        <v>36</v>
      </c>
      <c r="F27" s="40"/>
      <c r="G27" s="24"/>
    </row>
    <row r="28" spans="1:11" ht="20.100000000000001" customHeight="1" x14ac:dyDescent="0.2">
      <c r="A28" s="24"/>
      <c r="B28" s="40" t="s">
        <v>26</v>
      </c>
      <c r="C28" s="40" t="s">
        <v>11</v>
      </c>
      <c r="D28" s="46" t="e">
        <f>D27/D9*100</f>
        <v>#DIV/0!</v>
      </c>
      <c r="E28" s="40" t="s">
        <v>12</v>
      </c>
      <c r="F28" s="74" t="e">
        <f>IF(D28&gt;3,"理事会承認必要、県への事前協議必要","協議不要")</f>
        <v>#DIV/0!</v>
      </c>
      <c r="G28" s="75"/>
      <c r="K28" s="43"/>
    </row>
    <row r="29" spans="1:11" ht="20.100000000000001" customHeight="1" x14ac:dyDescent="0.2">
      <c r="A29" s="24"/>
      <c r="B29" s="40"/>
      <c r="C29" s="40"/>
      <c r="D29" s="40"/>
      <c r="E29" s="40"/>
      <c r="F29" s="43"/>
      <c r="G29" s="24"/>
    </row>
    <row r="30" spans="1:11" ht="20.100000000000001" customHeight="1" x14ac:dyDescent="0.2">
      <c r="A30" s="24" t="s">
        <v>66</v>
      </c>
      <c r="B30" s="40"/>
      <c r="C30" s="40"/>
      <c r="D30" s="40"/>
      <c r="E30" s="40"/>
      <c r="F30" s="43"/>
      <c r="G30" s="24"/>
    </row>
    <row r="31" spans="1:11" ht="26.25" customHeight="1" x14ac:dyDescent="0.2">
      <c r="A31" s="24"/>
      <c r="B31" s="40" t="s">
        <v>69</v>
      </c>
      <c r="C31" s="40"/>
      <c r="D31" s="40">
        <f>D17</f>
        <v>0</v>
      </c>
      <c r="E31" s="41" t="s">
        <v>70</v>
      </c>
      <c r="G31" s="24"/>
    </row>
    <row r="32" spans="1:11" ht="20.100000000000001" customHeight="1" x14ac:dyDescent="0.2">
      <c r="A32" s="24"/>
      <c r="B32" s="40" t="s">
        <v>71</v>
      </c>
      <c r="C32" s="40"/>
      <c r="D32" s="40"/>
      <c r="E32" s="41"/>
      <c r="F32" s="43"/>
      <c r="G32" s="24"/>
    </row>
    <row r="33" spans="1:9" ht="20.100000000000001" customHeight="1" x14ac:dyDescent="0.2">
      <c r="A33" s="24"/>
      <c r="B33" s="40" t="s">
        <v>72</v>
      </c>
      <c r="C33" s="40" t="s">
        <v>11</v>
      </c>
      <c r="D33" s="46">
        <f>D17-G23</f>
        <v>0</v>
      </c>
      <c r="E33" s="40"/>
      <c r="F33" s="74" t="str">
        <f>IF(D33&lt;0,"理事会承認必要、県への事前協議不要","理事会承認必要、県への事前協議必要")</f>
        <v>理事会承認必要、県への事前協議必要</v>
      </c>
      <c r="G33" s="75"/>
    </row>
    <row r="34" spans="1:9" ht="20.100000000000001" customHeight="1" x14ac:dyDescent="0.2">
      <c r="A34" s="24"/>
      <c r="B34" s="40" t="s">
        <v>73</v>
      </c>
      <c r="C34" s="40"/>
      <c r="D34" s="40"/>
      <c r="E34" s="40"/>
      <c r="F34" s="74" t="str">
        <f>IF(D17&gt;0,"理事会承認必要、県への事前協議必要","県への事前協議不要")</f>
        <v>県への事前協議不要</v>
      </c>
      <c r="G34" s="75"/>
    </row>
    <row r="35" spans="1:9" ht="20.100000000000001" customHeight="1" x14ac:dyDescent="0.2">
      <c r="A35" s="24"/>
      <c r="B35" s="40"/>
      <c r="C35" s="40"/>
      <c r="D35" s="40"/>
      <c r="E35" s="40"/>
      <c r="F35" s="43"/>
      <c r="G35" s="24"/>
    </row>
    <row r="36" spans="1:9" ht="20.100000000000001" customHeight="1" x14ac:dyDescent="0.2">
      <c r="A36" s="24"/>
      <c r="B36" s="40" t="s">
        <v>74</v>
      </c>
      <c r="C36" s="40"/>
      <c r="D36" s="46">
        <f>D18</f>
        <v>0</v>
      </c>
      <c r="E36" s="41" t="s">
        <v>75</v>
      </c>
      <c r="F36" s="43"/>
      <c r="G36" s="24"/>
    </row>
    <row r="37" spans="1:9" ht="20.100000000000001" customHeight="1" x14ac:dyDescent="0.2">
      <c r="A37" s="24"/>
      <c r="B37" s="40" t="s">
        <v>76</v>
      </c>
      <c r="C37" s="40"/>
      <c r="D37" s="40"/>
      <c r="E37" s="40"/>
      <c r="F37" s="74" t="str">
        <f>IF(D36&gt;0,"理事会承認必要、県への事前協議不要","県への事前協議必要")</f>
        <v>県への事前協議必要</v>
      </c>
      <c r="G37" s="75"/>
    </row>
    <row r="38" spans="1:9" ht="20.100000000000001" customHeight="1" x14ac:dyDescent="0.2">
      <c r="A38" s="24"/>
      <c r="B38" s="40" t="s">
        <v>77</v>
      </c>
      <c r="C38" s="40"/>
      <c r="D38" s="40"/>
      <c r="E38" s="40"/>
      <c r="F38" s="74" t="str">
        <f>IF(D36&gt;0,"理事会承認必要、県への事前協議必要","県への事前協議必要")</f>
        <v>県への事前協議必要</v>
      </c>
      <c r="G38" s="75"/>
      <c r="I38" s="42"/>
    </row>
    <row r="39" spans="1:9" ht="20.100000000000001" customHeight="1" x14ac:dyDescent="0.2">
      <c r="A39" s="24"/>
      <c r="B39" s="40"/>
      <c r="C39" s="40"/>
      <c r="D39" s="40"/>
      <c r="E39" s="40"/>
      <c r="F39" s="43"/>
      <c r="G39" s="24"/>
    </row>
    <row r="40" spans="1:9" ht="20.100000000000001" customHeight="1" x14ac:dyDescent="0.2">
      <c r="A40" s="24"/>
      <c r="B40" s="40" t="s">
        <v>42</v>
      </c>
      <c r="C40" s="40"/>
      <c r="D40" s="46">
        <f>D19</f>
        <v>0</v>
      </c>
      <c r="E40" s="41" t="s">
        <v>43</v>
      </c>
      <c r="F40" s="43"/>
      <c r="G40" s="24"/>
    </row>
    <row r="41" spans="1:9" ht="20.100000000000001" customHeight="1" x14ac:dyDescent="0.2">
      <c r="A41" s="24"/>
      <c r="B41" s="40" t="s">
        <v>44</v>
      </c>
      <c r="C41" s="40"/>
      <c r="D41" s="40"/>
      <c r="E41" s="40"/>
      <c r="F41" s="74" t="str">
        <f>IF(D40&gt;0,"理事会承認必要、県への事前協議不要","県への事前協議必要")</f>
        <v>県への事前協議必要</v>
      </c>
      <c r="G41" s="75"/>
    </row>
    <row r="42" spans="1:9" ht="20.100000000000001" customHeight="1" x14ac:dyDescent="0.2">
      <c r="A42" s="24"/>
      <c r="B42" s="40" t="s">
        <v>45</v>
      </c>
      <c r="C42" s="40"/>
      <c r="D42" s="40"/>
      <c r="E42" s="40"/>
      <c r="F42" s="74" t="str">
        <f>IF(D40&gt;0,"理事会承認必要、県への事前協議必要","県への事前協議必要")</f>
        <v>県への事前協議必要</v>
      </c>
      <c r="G42" s="75"/>
    </row>
    <row r="43" spans="1:9" ht="20.100000000000001" customHeight="1" x14ac:dyDescent="0.2">
      <c r="A43" s="24"/>
      <c r="B43" s="40"/>
      <c r="C43" s="40"/>
      <c r="D43" s="40"/>
      <c r="E43" s="40"/>
      <c r="F43" s="43"/>
      <c r="G43" s="24"/>
    </row>
    <row r="44" spans="1:9" ht="20.100000000000001" customHeight="1" x14ac:dyDescent="0.2">
      <c r="A44" s="40" t="s">
        <v>46</v>
      </c>
      <c r="B44" s="40"/>
      <c r="C44" s="40"/>
      <c r="D44" s="40"/>
      <c r="E44" s="40"/>
      <c r="F44" s="43"/>
      <c r="G44" s="24"/>
    </row>
    <row r="45" spans="1:9" ht="20.100000000000001" customHeight="1" x14ac:dyDescent="0.2">
      <c r="A45" s="40"/>
      <c r="B45" s="40" t="s">
        <v>47</v>
      </c>
      <c r="C45" s="40"/>
      <c r="D45" s="40"/>
      <c r="E45" s="40"/>
      <c r="F45" s="43"/>
      <c r="G45" s="24"/>
    </row>
    <row r="46" spans="1:9" ht="20.100000000000001" customHeight="1" x14ac:dyDescent="0.2">
      <c r="A46" s="24" t="s">
        <v>13</v>
      </c>
      <c r="B46" s="40" t="s">
        <v>38</v>
      </c>
      <c r="C46" s="40" t="s">
        <v>11</v>
      </c>
      <c r="D46" s="46" t="e">
        <f>(D12+(D20))/D10*100</f>
        <v>#DIV/0!</v>
      </c>
      <c r="E46" s="40" t="s">
        <v>12</v>
      </c>
      <c r="F46" s="74" t="e">
        <f>IF(D46&gt;5,"提出必要","提出不要")</f>
        <v>#DIV/0!</v>
      </c>
      <c r="G46" s="75"/>
    </row>
    <row r="47" spans="1:9" ht="20.100000000000001" customHeight="1" x14ac:dyDescent="0.2">
      <c r="A47" s="24"/>
      <c r="B47" s="40"/>
      <c r="C47" s="40"/>
      <c r="D47" s="40"/>
      <c r="E47" s="40"/>
      <c r="F47" s="43"/>
      <c r="G47" s="24"/>
    </row>
    <row r="48" spans="1:9" ht="20.100000000000001" customHeight="1" x14ac:dyDescent="0.2">
      <c r="A48" s="24"/>
      <c r="B48" s="40" t="s">
        <v>48</v>
      </c>
      <c r="C48" s="40"/>
      <c r="D48" s="40"/>
      <c r="E48" s="40"/>
      <c r="F48" s="43"/>
      <c r="G48" s="24"/>
    </row>
    <row r="49" spans="1:7" ht="20.100000000000001" customHeight="1" x14ac:dyDescent="0.2">
      <c r="A49" s="24"/>
      <c r="B49" s="40" t="s">
        <v>49</v>
      </c>
      <c r="C49" s="40" t="s">
        <v>11</v>
      </c>
      <c r="D49" s="40">
        <f>ROUNDDOWN((D11/12)*3,)</f>
        <v>0</v>
      </c>
      <c r="E49" s="40"/>
      <c r="F49" s="74" t="str">
        <f>IF(D49&lt;G11,"提出必要","提出不要")</f>
        <v>提出不要</v>
      </c>
      <c r="G49" s="75"/>
    </row>
    <row r="50" spans="1:7" ht="20.100000000000001" customHeight="1" x14ac:dyDescent="0.2">
      <c r="A50" s="24"/>
      <c r="B50" s="40"/>
      <c r="C50" s="40"/>
      <c r="D50" s="40"/>
      <c r="E50" s="40"/>
      <c r="F50" s="43"/>
      <c r="G50" s="24"/>
    </row>
    <row r="51" spans="1:7" ht="20.100000000000001" customHeight="1" x14ac:dyDescent="0.2">
      <c r="A51" s="40" t="s">
        <v>27</v>
      </c>
      <c r="B51" s="40"/>
      <c r="C51" s="40"/>
      <c r="D51" s="40"/>
      <c r="E51" s="40"/>
      <c r="F51" s="43"/>
      <c r="G51" s="24"/>
    </row>
    <row r="52" spans="1:7" ht="20.100000000000001" customHeight="1" x14ac:dyDescent="0.2">
      <c r="A52" s="24"/>
      <c r="B52" s="40" t="s">
        <v>39</v>
      </c>
      <c r="C52" s="40" t="s">
        <v>11</v>
      </c>
      <c r="D52" s="46" t="e">
        <f>D21/D11*100</f>
        <v>#DIV/0!</v>
      </c>
      <c r="E52" s="40" t="s">
        <v>15</v>
      </c>
      <c r="F52" s="74" t="e">
        <f>IF(D52&gt;30,"過大保有のため適切な計画が必要","問題なし")</f>
        <v>#DIV/0!</v>
      </c>
      <c r="G52" s="75"/>
    </row>
    <row r="53" spans="1:7" ht="31.95" customHeight="1" x14ac:dyDescent="0.2">
      <c r="A53" s="24"/>
      <c r="B53" s="40"/>
      <c r="C53" s="40"/>
      <c r="D53" s="40"/>
      <c r="E53" s="40"/>
      <c r="F53" s="76" t="s">
        <v>67</v>
      </c>
      <c r="G53" s="76"/>
    </row>
    <row r="54" spans="1:7" ht="20.100000000000001" customHeight="1" x14ac:dyDescent="0.2">
      <c r="B54" s="40"/>
      <c r="C54" s="40"/>
      <c r="D54" s="40"/>
      <c r="E54" s="40"/>
      <c r="F54" s="76"/>
      <c r="G54" s="76"/>
    </row>
    <row r="55" spans="1:7" ht="20.100000000000001" customHeight="1" x14ac:dyDescent="0.2">
      <c r="A55" s="24"/>
      <c r="B55" s="24"/>
      <c r="C55" s="24"/>
      <c r="D55" s="24"/>
      <c r="E55" s="24"/>
      <c r="F55" s="45"/>
      <c r="G55" s="24"/>
    </row>
    <row r="56" spans="1:7" ht="20.100000000000001" customHeight="1" x14ac:dyDescent="0.2"/>
    <row r="57" spans="1:7" ht="20.100000000000001" customHeight="1" x14ac:dyDescent="0.2"/>
    <row r="58" spans="1:7" ht="20.100000000000001" customHeight="1" x14ac:dyDescent="0.2"/>
    <row r="59" spans="1:7" ht="20.100000000000001" customHeight="1" x14ac:dyDescent="0.2"/>
  </sheetData>
  <mergeCells count="20">
    <mergeCell ref="F20:G22"/>
    <mergeCell ref="F12:G15"/>
    <mergeCell ref="F16:G19"/>
    <mergeCell ref="F52:G52"/>
    <mergeCell ref="F53:G54"/>
    <mergeCell ref="F37:G37"/>
    <mergeCell ref="F38:G38"/>
    <mergeCell ref="F41:G41"/>
    <mergeCell ref="F42:G42"/>
    <mergeCell ref="F34:G34"/>
    <mergeCell ref="F49:G49"/>
    <mergeCell ref="F28:G28"/>
    <mergeCell ref="F33:G33"/>
    <mergeCell ref="F46:G46"/>
    <mergeCell ref="F9:G10"/>
    <mergeCell ref="A12:B12"/>
    <mergeCell ref="A13:A16"/>
    <mergeCell ref="A18:B18"/>
    <mergeCell ref="A19:B19"/>
    <mergeCell ref="A17:B17"/>
  </mergeCells>
  <phoneticPr fontId="2"/>
  <dataValidations count="1">
    <dataValidation type="list" allowBlank="1" showInputMessage="1" showErrorMessage="1" sqref="B3" xr:uid="{00000000-0002-0000-0000-000000000000}">
      <formula1>"社会福祉法人,学校法人,特定非営利活動法人,株式会社,有限会社"</formula1>
    </dataValidation>
  </dataValidations>
  <pageMargins left="0.70866141732283472" right="0.35433070866141736" top="0.34" bottom="0.25" header="0.31496062992125984" footer="0.22"/>
  <pageSetup paperSize="9" scale="75" orientation="portrait" r:id="rId1"/>
  <ignoredErrors>
    <ignoredError sqref="D28 D52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BAAFF-47F9-47F0-A417-9EC1103F8E8C}">
  <dimension ref="A1:G54"/>
  <sheetViews>
    <sheetView view="pageBreakPreview" topLeftCell="A28" zoomScale="93" zoomScaleNormal="100" zoomScaleSheetLayoutView="93" workbookViewId="0">
      <selection activeCell="D39" sqref="D39"/>
    </sheetView>
  </sheetViews>
  <sheetFormatPr defaultColWidth="8.88671875" defaultRowHeight="13.2" x14ac:dyDescent="0.2"/>
  <cols>
    <col min="1" max="1" width="11.109375" style="25" customWidth="1"/>
    <col min="2" max="2" width="35.77734375" style="25" customWidth="1"/>
    <col min="3" max="3" width="3.33203125" style="25" bestFit="1" customWidth="1"/>
    <col min="4" max="4" width="14.33203125" style="25" customWidth="1"/>
    <col min="5" max="5" width="7" style="25" customWidth="1"/>
    <col min="6" max="6" width="14.21875" style="25" customWidth="1"/>
    <col min="7" max="7" width="33.21875" style="25" customWidth="1"/>
    <col min="8" max="16384" width="8.88671875" style="25"/>
  </cols>
  <sheetData>
    <row r="1" spans="1:7" ht="20.100000000000001" customHeight="1" x14ac:dyDescent="0.2">
      <c r="A1" s="23" t="s">
        <v>64</v>
      </c>
      <c r="B1" s="24"/>
      <c r="C1" s="24"/>
      <c r="D1" s="24"/>
      <c r="E1" s="24"/>
      <c r="F1" s="24"/>
      <c r="G1" s="24"/>
    </row>
    <row r="2" spans="1:7" ht="20.100000000000001" customHeight="1" x14ac:dyDescent="0.2">
      <c r="A2" s="23"/>
      <c r="B2" s="24"/>
      <c r="C2" s="24"/>
      <c r="D2" s="24"/>
      <c r="E2" s="24"/>
      <c r="F2" s="24"/>
      <c r="G2" s="24"/>
    </row>
    <row r="3" spans="1:7" ht="20.100000000000001" customHeight="1" x14ac:dyDescent="0.2">
      <c r="A3" s="26" t="s">
        <v>21</v>
      </c>
      <c r="B3" s="27" t="s">
        <v>18</v>
      </c>
      <c r="C3" s="24"/>
      <c r="D3" s="24"/>
      <c r="E3" s="24"/>
      <c r="F3" s="24"/>
      <c r="G3" s="24"/>
    </row>
    <row r="4" spans="1:7" ht="20.100000000000001" customHeight="1" x14ac:dyDescent="0.2">
      <c r="A4" s="26" t="s">
        <v>0</v>
      </c>
      <c r="B4" s="28" t="s">
        <v>19</v>
      </c>
      <c r="C4" s="24"/>
      <c r="D4" s="24"/>
      <c r="E4" s="24"/>
      <c r="F4" s="24"/>
      <c r="G4" s="24"/>
    </row>
    <row r="5" spans="1:7" ht="20.100000000000001" customHeight="1" x14ac:dyDescent="0.2">
      <c r="A5" s="26" t="s">
        <v>1</v>
      </c>
      <c r="B5" s="28" t="s">
        <v>20</v>
      </c>
      <c r="C5" s="24"/>
      <c r="D5" s="24"/>
      <c r="E5" s="24"/>
      <c r="F5" s="24"/>
      <c r="G5" s="24"/>
    </row>
    <row r="6" spans="1:7" ht="20.100000000000001" customHeight="1" x14ac:dyDescent="0.2">
      <c r="A6" s="26"/>
      <c r="B6" s="29"/>
      <c r="C6" s="24"/>
      <c r="D6" s="24"/>
      <c r="E6" s="24"/>
      <c r="F6" s="24"/>
      <c r="G6" s="24"/>
    </row>
    <row r="7" spans="1:7" ht="20.100000000000001" customHeight="1" x14ac:dyDescent="0.2">
      <c r="A7" s="30" t="s">
        <v>58</v>
      </c>
      <c r="B7" s="30"/>
      <c r="C7" s="30"/>
      <c r="D7" s="30"/>
      <c r="E7" s="30"/>
      <c r="F7" s="30"/>
      <c r="G7" s="24"/>
    </row>
    <row r="8" spans="1:7" ht="20.100000000000001" customHeight="1" x14ac:dyDescent="0.2">
      <c r="A8" s="31" t="s">
        <v>22</v>
      </c>
      <c r="B8" s="24"/>
      <c r="C8" s="24"/>
      <c r="D8" s="24"/>
      <c r="E8" s="24"/>
      <c r="F8" s="24"/>
      <c r="G8" s="24"/>
    </row>
    <row r="9" spans="1:7" ht="20.100000000000001" customHeight="1" x14ac:dyDescent="0.2">
      <c r="A9" s="32" t="s">
        <v>24</v>
      </c>
      <c r="B9" s="32"/>
      <c r="C9" s="33" t="s">
        <v>7</v>
      </c>
      <c r="D9" s="34">
        <v>124640000</v>
      </c>
      <c r="E9" s="24"/>
      <c r="F9" s="52" t="s">
        <v>51</v>
      </c>
      <c r="G9" s="52"/>
    </row>
    <row r="10" spans="1:7" ht="20.100000000000001" customHeight="1" x14ac:dyDescent="0.2">
      <c r="A10" s="35" t="s">
        <v>23</v>
      </c>
      <c r="B10" s="32"/>
      <c r="C10" s="33" t="s">
        <v>8</v>
      </c>
      <c r="D10" s="34">
        <v>126137015</v>
      </c>
      <c r="E10" s="24"/>
      <c r="F10" s="52"/>
      <c r="G10" s="52"/>
    </row>
    <row r="11" spans="1:7" ht="20.100000000000001" customHeight="1" x14ac:dyDescent="0.2">
      <c r="A11" s="36"/>
      <c r="B11" s="32" t="s">
        <v>17</v>
      </c>
      <c r="C11" s="33" t="s">
        <v>9</v>
      </c>
      <c r="D11" s="34">
        <v>121405850</v>
      </c>
      <c r="E11" s="24"/>
      <c r="F11" s="26" t="s">
        <v>40</v>
      </c>
      <c r="G11" s="37">
        <v>1000000</v>
      </c>
    </row>
    <row r="12" spans="1:7" ht="20.100000000000001" customHeight="1" x14ac:dyDescent="0.2">
      <c r="A12" s="53" t="s">
        <v>59</v>
      </c>
      <c r="B12" s="54"/>
      <c r="C12" s="33" t="s">
        <v>10</v>
      </c>
      <c r="D12" s="38">
        <f>SUM(D13:D16)</f>
        <v>0</v>
      </c>
      <c r="E12" s="24"/>
      <c r="F12" s="63" t="s">
        <v>54</v>
      </c>
      <c r="G12" s="64"/>
    </row>
    <row r="13" spans="1:7" ht="20.100000000000001" customHeight="1" x14ac:dyDescent="0.2">
      <c r="A13" s="55" t="s">
        <v>60</v>
      </c>
      <c r="B13" s="32" t="s">
        <v>2</v>
      </c>
      <c r="C13" s="33"/>
      <c r="D13" s="34"/>
      <c r="E13" s="24"/>
      <c r="F13" s="65"/>
      <c r="G13" s="66"/>
    </row>
    <row r="14" spans="1:7" ht="20.100000000000001" customHeight="1" x14ac:dyDescent="0.2">
      <c r="A14" s="56"/>
      <c r="B14" s="32" t="s">
        <v>3</v>
      </c>
      <c r="C14" s="33"/>
      <c r="D14" s="34"/>
      <c r="E14" s="24"/>
      <c r="F14" s="65"/>
      <c r="G14" s="66"/>
    </row>
    <row r="15" spans="1:7" ht="20.100000000000001" customHeight="1" x14ac:dyDescent="0.2">
      <c r="A15" s="56"/>
      <c r="B15" s="32" t="s">
        <v>4</v>
      </c>
      <c r="C15" s="33"/>
      <c r="D15" s="34"/>
      <c r="E15" s="24"/>
      <c r="F15" s="67"/>
      <c r="G15" s="68"/>
    </row>
    <row r="16" spans="1:7" ht="20.100000000000001" customHeight="1" x14ac:dyDescent="0.2">
      <c r="A16" s="57"/>
      <c r="B16" s="32" t="s">
        <v>5</v>
      </c>
      <c r="C16" s="33"/>
      <c r="D16" s="34"/>
      <c r="E16" s="24"/>
      <c r="F16" s="63" t="s">
        <v>55</v>
      </c>
      <c r="G16" s="69"/>
    </row>
    <row r="17" spans="1:7" ht="20.100000000000001" customHeight="1" x14ac:dyDescent="0.2">
      <c r="A17" s="60" t="s">
        <v>29</v>
      </c>
      <c r="B17" s="61"/>
      <c r="C17" s="33" t="s">
        <v>32</v>
      </c>
      <c r="D17" s="34">
        <v>600000</v>
      </c>
      <c r="E17" s="24"/>
      <c r="F17" s="70"/>
      <c r="G17" s="71"/>
    </row>
    <row r="18" spans="1:7" ht="37.5" customHeight="1" x14ac:dyDescent="0.2">
      <c r="A18" s="58" t="s">
        <v>57</v>
      </c>
      <c r="B18" s="59"/>
      <c r="C18" s="33" t="s">
        <v>33</v>
      </c>
      <c r="D18" s="34">
        <v>5000000</v>
      </c>
      <c r="E18" s="24"/>
      <c r="F18" s="70"/>
      <c r="G18" s="71"/>
    </row>
    <row r="19" spans="1:7" ht="27.75" customHeight="1" x14ac:dyDescent="0.2">
      <c r="A19" s="58" t="s">
        <v>30</v>
      </c>
      <c r="B19" s="59"/>
      <c r="C19" s="33" t="s">
        <v>34</v>
      </c>
      <c r="D19" s="34">
        <v>2000000</v>
      </c>
      <c r="E19" s="24"/>
      <c r="F19" s="72"/>
      <c r="G19" s="73"/>
    </row>
    <row r="20" spans="1:7" ht="20.100000000000001" customHeight="1" x14ac:dyDescent="0.2">
      <c r="A20" s="32" t="s">
        <v>6</v>
      </c>
      <c r="B20" s="32"/>
      <c r="C20" s="33" t="s">
        <v>35</v>
      </c>
      <c r="D20" s="34">
        <v>-350000</v>
      </c>
      <c r="E20" s="24"/>
      <c r="F20" s="62" t="s">
        <v>41</v>
      </c>
      <c r="G20" s="62"/>
    </row>
    <row r="21" spans="1:7" ht="20.100000000000001" customHeight="1" x14ac:dyDescent="0.2">
      <c r="A21" s="32" t="s">
        <v>14</v>
      </c>
      <c r="B21" s="32"/>
      <c r="C21" s="33" t="s">
        <v>31</v>
      </c>
      <c r="D21" s="34">
        <v>5000000</v>
      </c>
      <c r="E21" s="24"/>
      <c r="F21" s="62"/>
      <c r="G21" s="62"/>
    </row>
    <row r="22" spans="1:7" ht="20.100000000000001" customHeight="1" x14ac:dyDescent="0.2">
      <c r="A22" s="47" t="s">
        <v>62</v>
      </c>
      <c r="B22" s="24"/>
      <c r="C22" s="24"/>
      <c r="D22" s="24"/>
      <c r="E22" s="24"/>
      <c r="F22" s="62"/>
      <c r="G22" s="62"/>
    </row>
    <row r="23" spans="1:7" ht="20.100000000000001" customHeight="1" x14ac:dyDescent="0.2">
      <c r="A23" s="39"/>
      <c r="B23" s="24"/>
      <c r="C23" s="24"/>
      <c r="D23" s="24"/>
      <c r="E23" s="24"/>
      <c r="F23" s="26" t="s">
        <v>50</v>
      </c>
      <c r="G23" s="37">
        <v>550000</v>
      </c>
    </row>
    <row r="24" spans="1:7" ht="20.100000000000001" customHeight="1" x14ac:dyDescent="0.2">
      <c r="A24" s="23" t="s">
        <v>16</v>
      </c>
      <c r="B24" s="24"/>
      <c r="C24" s="24"/>
      <c r="D24" s="24"/>
      <c r="E24" s="24"/>
      <c r="F24" s="24"/>
      <c r="G24" s="24"/>
    </row>
    <row r="25" spans="1:7" ht="20.100000000000001" customHeight="1" x14ac:dyDescent="0.2">
      <c r="A25" s="40" t="s">
        <v>28</v>
      </c>
      <c r="B25" s="24"/>
      <c r="C25" s="24"/>
      <c r="D25" s="24"/>
      <c r="E25" s="24"/>
      <c r="F25" s="24"/>
      <c r="G25" s="24"/>
    </row>
    <row r="26" spans="1:7" ht="20.100000000000001" customHeight="1" x14ac:dyDescent="0.2">
      <c r="A26" s="24" t="s">
        <v>37</v>
      </c>
      <c r="B26" s="40"/>
      <c r="C26" s="40"/>
      <c r="D26" s="40"/>
      <c r="E26" s="40"/>
      <c r="F26" s="40"/>
      <c r="G26" s="24"/>
    </row>
    <row r="27" spans="1:7" ht="20.100000000000001" customHeight="1" x14ac:dyDescent="0.2">
      <c r="A27" s="24"/>
      <c r="B27" s="40" t="s">
        <v>25</v>
      </c>
      <c r="C27" s="40"/>
      <c r="D27" s="40">
        <f>IF(SIGN(D20&lt;0),ABS(D20),0)</f>
        <v>350000</v>
      </c>
      <c r="E27" s="41" t="s">
        <v>36</v>
      </c>
      <c r="F27" s="40"/>
      <c r="G27" s="24"/>
    </row>
    <row r="28" spans="1:7" ht="20.100000000000001" customHeight="1" x14ac:dyDescent="0.2">
      <c r="A28" s="24"/>
      <c r="B28" s="40" t="s">
        <v>26</v>
      </c>
      <c r="C28" s="40" t="s">
        <v>11</v>
      </c>
      <c r="D28" s="42">
        <f>D27/D9*100</f>
        <v>0.280808729139923</v>
      </c>
      <c r="E28" s="40" t="s">
        <v>12</v>
      </c>
      <c r="F28" s="77" t="str">
        <f>IF(D28&gt;3,"理事会承認必要、県への事前協議必要","協議不要")</f>
        <v>協議不要</v>
      </c>
      <c r="G28" s="78"/>
    </row>
    <row r="29" spans="1:7" ht="20.100000000000001" customHeight="1" x14ac:dyDescent="0.2">
      <c r="A29" s="24"/>
      <c r="B29" s="40"/>
      <c r="C29" s="40"/>
      <c r="D29" s="40"/>
      <c r="E29" s="40"/>
      <c r="F29" s="43"/>
      <c r="G29" s="24"/>
    </row>
    <row r="30" spans="1:7" ht="20.100000000000001" customHeight="1" x14ac:dyDescent="0.2">
      <c r="A30" s="24" t="s">
        <v>66</v>
      </c>
      <c r="B30" s="40"/>
      <c r="C30" s="40"/>
      <c r="D30" s="40"/>
      <c r="E30" s="40"/>
      <c r="F30" s="43"/>
      <c r="G30" s="24"/>
    </row>
    <row r="31" spans="1:7" ht="26.25" customHeight="1" x14ac:dyDescent="0.2">
      <c r="A31" s="24"/>
      <c r="B31" s="40" t="s">
        <v>69</v>
      </c>
      <c r="C31" s="40"/>
      <c r="D31" s="40">
        <f>D17</f>
        <v>600000</v>
      </c>
      <c r="E31" s="41" t="s">
        <v>70</v>
      </c>
      <c r="F31" s="43"/>
      <c r="G31" s="24"/>
    </row>
    <row r="32" spans="1:7" ht="19.5" customHeight="1" x14ac:dyDescent="0.2">
      <c r="A32" s="24"/>
      <c r="B32" s="40" t="s">
        <v>71</v>
      </c>
      <c r="C32" s="40"/>
      <c r="D32" s="40"/>
      <c r="E32" s="41"/>
      <c r="F32" s="43"/>
      <c r="G32" s="24"/>
    </row>
    <row r="33" spans="1:7" ht="20.100000000000001" customHeight="1" x14ac:dyDescent="0.2">
      <c r="A33" s="24"/>
      <c r="B33" s="40" t="s">
        <v>78</v>
      </c>
      <c r="C33" s="40" t="s">
        <v>11</v>
      </c>
      <c r="D33" s="42">
        <f>D17-G23</f>
        <v>50000</v>
      </c>
      <c r="E33" s="40"/>
      <c r="F33" s="77" t="str">
        <f>IF(D33&lt;0,"理事会承認必要、県への事前協議不要","理事会承認必要、県への事前協議必要")</f>
        <v>理事会承認必要、県への事前協議必要</v>
      </c>
      <c r="G33" s="78"/>
    </row>
    <row r="34" spans="1:7" ht="20.100000000000001" customHeight="1" x14ac:dyDescent="0.2">
      <c r="A34" s="24"/>
      <c r="B34" s="40" t="s">
        <v>73</v>
      </c>
      <c r="C34" s="40"/>
      <c r="D34" s="40"/>
      <c r="E34" s="40"/>
      <c r="F34" s="77" t="str">
        <f>IF(D17&gt;0,"理事会承認必要、県への事前協議必要","県への事前協議不要")</f>
        <v>理事会承認必要、県への事前協議必要</v>
      </c>
      <c r="G34" s="78"/>
    </row>
    <row r="35" spans="1:7" ht="20.100000000000001" customHeight="1" x14ac:dyDescent="0.2">
      <c r="A35" s="24"/>
      <c r="B35" s="40"/>
      <c r="C35" s="40"/>
      <c r="D35" s="40"/>
      <c r="E35" s="40"/>
      <c r="F35" s="43"/>
      <c r="G35" s="24"/>
    </row>
    <row r="36" spans="1:7" ht="20.100000000000001" customHeight="1" x14ac:dyDescent="0.2">
      <c r="A36" s="24"/>
      <c r="B36" s="40" t="s">
        <v>74</v>
      </c>
      <c r="C36" s="40"/>
      <c r="D36" s="42">
        <f>D18</f>
        <v>5000000</v>
      </c>
      <c r="E36" s="41" t="s">
        <v>75</v>
      </c>
      <c r="F36" s="43"/>
      <c r="G36" s="24"/>
    </row>
    <row r="37" spans="1:7" ht="20.100000000000001" customHeight="1" x14ac:dyDescent="0.2">
      <c r="A37" s="24"/>
      <c r="B37" s="40" t="s">
        <v>76</v>
      </c>
      <c r="C37" s="40"/>
      <c r="D37" s="40"/>
      <c r="E37" s="40"/>
      <c r="F37" s="77" t="str">
        <f>IF(D36&gt;0,"理事会承認必要、県への事前協議不要","県への事前協議必要")</f>
        <v>理事会承認必要、県への事前協議不要</v>
      </c>
      <c r="G37" s="78"/>
    </row>
    <row r="38" spans="1:7" ht="20.100000000000001" customHeight="1" x14ac:dyDescent="0.2">
      <c r="A38" s="24"/>
      <c r="B38" s="40" t="s">
        <v>77</v>
      </c>
      <c r="C38" s="40"/>
      <c r="D38" s="40"/>
      <c r="E38" s="40"/>
      <c r="F38" s="77" t="str">
        <f>IF(D36&gt;0,"理事会承認必要、県への事前協議必要","県への事前協議必要")</f>
        <v>理事会承認必要、県への事前協議必要</v>
      </c>
      <c r="G38" s="78"/>
    </row>
    <row r="39" spans="1:7" ht="20.100000000000001" customHeight="1" x14ac:dyDescent="0.2">
      <c r="A39" s="24"/>
      <c r="B39" s="40"/>
      <c r="C39" s="40"/>
      <c r="D39" s="40"/>
      <c r="E39" s="40"/>
      <c r="F39" s="43"/>
      <c r="G39" s="24"/>
    </row>
    <row r="40" spans="1:7" ht="20.100000000000001" customHeight="1" x14ac:dyDescent="0.2">
      <c r="A40" s="24"/>
      <c r="B40" s="40" t="s">
        <v>42</v>
      </c>
      <c r="C40" s="40"/>
      <c r="D40" s="42">
        <f>D19</f>
        <v>2000000</v>
      </c>
      <c r="E40" s="41" t="s">
        <v>43</v>
      </c>
      <c r="F40" s="43"/>
      <c r="G40" s="24"/>
    </row>
    <row r="41" spans="1:7" ht="20.100000000000001" customHeight="1" x14ac:dyDescent="0.2">
      <c r="A41" s="24"/>
      <c r="B41" s="40" t="s">
        <v>44</v>
      </c>
      <c r="C41" s="40"/>
      <c r="D41" s="40"/>
      <c r="E41" s="40"/>
      <c r="F41" s="77" t="str">
        <f>IF(D40&gt;0,"理事会承認必要、県への事前協議不要","県への事前協議必要")</f>
        <v>理事会承認必要、県への事前協議不要</v>
      </c>
      <c r="G41" s="78"/>
    </row>
    <row r="42" spans="1:7" ht="20.100000000000001" customHeight="1" x14ac:dyDescent="0.2">
      <c r="A42" s="24"/>
      <c r="B42" s="40" t="s">
        <v>45</v>
      </c>
      <c r="C42" s="40"/>
      <c r="D42" s="40"/>
      <c r="E42" s="40"/>
      <c r="F42" s="77" t="str">
        <f>IF(D40&gt;0,"理事会承認必要、県への事前協議必要","県への事前協議必要")</f>
        <v>理事会承認必要、県への事前協議必要</v>
      </c>
      <c r="G42" s="78"/>
    </row>
    <row r="43" spans="1:7" ht="20.100000000000001" customHeight="1" x14ac:dyDescent="0.2">
      <c r="A43" s="24"/>
      <c r="B43" s="40"/>
      <c r="C43" s="40"/>
      <c r="D43" s="40"/>
      <c r="E43" s="40"/>
      <c r="F43" s="43"/>
      <c r="G43" s="24"/>
    </row>
    <row r="44" spans="1:7" ht="20.100000000000001" customHeight="1" x14ac:dyDescent="0.2">
      <c r="A44" s="40" t="s">
        <v>46</v>
      </c>
      <c r="B44" s="40"/>
      <c r="C44" s="40"/>
      <c r="D44" s="40"/>
      <c r="E44" s="40"/>
      <c r="F44" s="43"/>
      <c r="G44" s="24"/>
    </row>
    <row r="45" spans="1:7" ht="20.100000000000001" customHeight="1" x14ac:dyDescent="0.2">
      <c r="A45" s="40"/>
      <c r="B45" s="40" t="s">
        <v>47</v>
      </c>
      <c r="C45" s="40"/>
      <c r="D45" s="40"/>
      <c r="E45" s="40"/>
      <c r="F45" s="43"/>
      <c r="G45" s="24"/>
    </row>
    <row r="46" spans="1:7" ht="20.100000000000001" customHeight="1" x14ac:dyDescent="0.2">
      <c r="A46" s="24" t="s">
        <v>13</v>
      </c>
      <c r="B46" s="40" t="s">
        <v>38</v>
      </c>
      <c r="C46" s="40" t="s">
        <v>11</v>
      </c>
      <c r="D46" s="42">
        <f>(D12+(D20))/D10*100</f>
        <v>-0.2774760446011823</v>
      </c>
      <c r="E46" s="40" t="s">
        <v>12</v>
      </c>
      <c r="F46" s="77" t="str">
        <f>IF(D46&gt;5,"提出必要","提出不要")</f>
        <v>提出不要</v>
      </c>
      <c r="G46" s="78"/>
    </row>
    <row r="47" spans="1:7" ht="20.100000000000001" customHeight="1" x14ac:dyDescent="0.2">
      <c r="A47" s="24"/>
      <c r="B47" s="40"/>
      <c r="C47" s="40"/>
      <c r="D47" s="40"/>
      <c r="E47" s="40"/>
      <c r="F47" s="43"/>
      <c r="G47" s="24"/>
    </row>
    <row r="48" spans="1:7" ht="20.100000000000001" customHeight="1" x14ac:dyDescent="0.2">
      <c r="A48" s="24"/>
      <c r="B48" s="40" t="s">
        <v>48</v>
      </c>
      <c r="C48" s="40"/>
      <c r="D48" s="40"/>
      <c r="E48" s="40"/>
      <c r="F48" s="43"/>
      <c r="G48" s="24"/>
    </row>
    <row r="49" spans="1:7" ht="20.100000000000001" customHeight="1" x14ac:dyDescent="0.2">
      <c r="A49" s="24"/>
      <c r="B49" s="40" t="s">
        <v>49</v>
      </c>
      <c r="C49" s="40" t="s">
        <v>11</v>
      </c>
      <c r="D49" s="40">
        <f>ROUNDDOWN((D11/12)*3,)</f>
        <v>30351462</v>
      </c>
      <c r="E49" s="40"/>
      <c r="F49" s="77" t="str">
        <f>IF(D49&lt;G11,"提出必要","提出不要")</f>
        <v>提出不要</v>
      </c>
      <c r="G49" s="78"/>
    </row>
    <row r="50" spans="1:7" ht="20.100000000000001" customHeight="1" x14ac:dyDescent="0.2">
      <c r="A50" s="24"/>
      <c r="B50" s="40"/>
      <c r="C50" s="40"/>
      <c r="D50" s="40"/>
      <c r="E50" s="40"/>
      <c r="F50" s="43"/>
      <c r="G50" s="24"/>
    </row>
    <row r="51" spans="1:7" ht="20.100000000000001" customHeight="1" x14ac:dyDescent="0.2">
      <c r="A51" s="40" t="s">
        <v>27</v>
      </c>
      <c r="B51" s="40"/>
      <c r="C51" s="40"/>
      <c r="D51" s="40"/>
      <c r="E51" s="40"/>
      <c r="F51" s="43"/>
      <c r="G51" s="24"/>
    </row>
    <row r="52" spans="1:7" ht="20.100000000000001" customHeight="1" x14ac:dyDescent="0.2">
      <c r="A52" s="24"/>
      <c r="B52" s="40" t="s">
        <v>39</v>
      </c>
      <c r="C52" s="40" t="s">
        <v>11</v>
      </c>
      <c r="D52" s="42">
        <f>D21/D11*100</f>
        <v>4.1184176874508109</v>
      </c>
      <c r="E52" s="40" t="s">
        <v>15</v>
      </c>
      <c r="F52" s="77" t="str">
        <f>IF(D52&gt;30,"過大保有のため適切な計画が必要","問題なし")</f>
        <v>問題なし</v>
      </c>
      <c r="G52" s="78"/>
    </row>
    <row r="53" spans="1:7" ht="31.95" customHeight="1" x14ac:dyDescent="0.2">
      <c r="A53" s="24"/>
      <c r="B53" s="40"/>
      <c r="C53" s="40"/>
      <c r="D53" s="40"/>
      <c r="E53" s="40"/>
      <c r="F53" s="76" t="s">
        <v>67</v>
      </c>
      <c r="G53" s="76"/>
    </row>
    <row r="54" spans="1:7" ht="20.100000000000001" customHeight="1" x14ac:dyDescent="0.2">
      <c r="B54" s="40"/>
      <c r="C54" s="40"/>
      <c r="D54" s="40"/>
      <c r="E54" s="40"/>
      <c r="F54" s="76"/>
      <c r="G54" s="76"/>
    </row>
  </sheetData>
  <mergeCells count="20">
    <mergeCell ref="A19:B19"/>
    <mergeCell ref="F12:G15"/>
    <mergeCell ref="F16:G19"/>
    <mergeCell ref="F20:G22"/>
    <mergeCell ref="A12:B12"/>
    <mergeCell ref="A13:A16"/>
    <mergeCell ref="A17:B17"/>
    <mergeCell ref="A18:B18"/>
    <mergeCell ref="F49:G49"/>
    <mergeCell ref="F52:G52"/>
    <mergeCell ref="F53:G54"/>
    <mergeCell ref="F9:G10"/>
    <mergeCell ref="F46:G46"/>
    <mergeCell ref="F33:G33"/>
    <mergeCell ref="F34:G34"/>
    <mergeCell ref="F37:G37"/>
    <mergeCell ref="F38:G38"/>
    <mergeCell ref="F41:G41"/>
    <mergeCell ref="F42:G42"/>
    <mergeCell ref="F28:G28"/>
  </mergeCells>
  <phoneticPr fontId="2"/>
  <dataValidations count="1">
    <dataValidation type="list" allowBlank="1" showInputMessage="1" showErrorMessage="1" sqref="B3" xr:uid="{723D33DC-D8B6-4B55-8785-555BBF2570C3}">
      <formula1>"社会福祉法人,学校法人,特定非営利活動法人,株式会社,有限会社"</formula1>
    </dataValidation>
  </dataValidations>
  <pageMargins left="0.70866141732283472" right="0.31496062992125984" top="0.39370078740157483" bottom="0.31496062992125984" header="0.31496062992125984" footer="0.31496062992125984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2DC46-0205-4398-9E57-380B1E11A35A}">
  <dimension ref="A1:G54"/>
  <sheetViews>
    <sheetView view="pageBreakPreview" topLeftCell="A29" zoomScaleNormal="100" zoomScaleSheetLayoutView="100" workbookViewId="0">
      <selection activeCell="B35" sqref="B35"/>
    </sheetView>
  </sheetViews>
  <sheetFormatPr defaultColWidth="8.88671875" defaultRowHeight="13.2" x14ac:dyDescent="0.2"/>
  <cols>
    <col min="1" max="1" width="11.109375" style="7" customWidth="1"/>
    <col min="2" max="2" width="35.77734375" style="7" customWidth="1"/>
    <col min="3" max="3" width="3.33203125" style="7" bestFit="1" customWidth="1"/>
    <col min="4" max="4" width="13.21875" style="7" customWidth="1"/>
    <col min="5" max="5" width="7" style="7" customWidth="1"/>
    <col min="6" max="6" width="14.21875" style="7" customWidth="1"/>
    <col min="7" max="7" width="35.33203125" style="7" customWidth="1"/>
    <col min="8" max="16384" width="8.88671875" style="7"/>
  </cols>
  <sheetData>
    <row r="1" spans="1:7" ht="20.100000000000001" customHeight="1" x14ac:dyDescent="0.2">
      <c r="A1" s="5" t="s">
        <v>65</v>
      </c>
      <c r="B1" s="6"/>
      <c r="C1" s="6"/>
      <c r="D1" s="6"/>
      <c r="E1" s="6"/>
      <c r="F1" s="6"/>
      <c r="G1" s="6"/>
    </row>
    <row r="2" spans="1:7" ht="20.100000000000001" customHeight="1" x14ac:dyDescent="0.2">
      <c r="A2" s="5"/>
      <c r="B2" s="6"/>
      <c r="C2" s="6"/>
      <c r="D2" s="6"/>
      <c r="E2" s="6"/>
      <c r="F2" s="6"/>
      <c r="G2" s="6"/>
    </row>
    <row r="3" spans="1:7" ht="20.100000000000001" customHeight="1" x14ac:dyDescent="0.2">
      <c r="A3" s="8" t="s">
        <v>21</v>
      </c>
      <c r="B3" s="9" t="s">
        <v>18</v>
      </c>
      <c r="C3" s="6"/>
      <c r="D3" s="6"/>
      <c r="E3" s="6"/>
      <c r="F3" s="6"/>
      <c r="G3" s="6"/>
    </row>
    <row r="4" spans="1:7" ht="20.100000000000001" customHeight="1" x14ac:dyDescent="0.2">
      <c r="A4" s="8" t="s">
        <v>0</v>
      </c>
      <c r="B4" s="10" t="s">
        <v>19</v>
      </c>
      <c r="C4" s="6"/>
      <c r="D4" s="6"/>
      <c r="E4" s="6"/>
      <c r="F4" s="6"/>
      <c r="G4" s="6"/>
    </row>
    <row r="5" spans="1:7" ht="20.100000000000001" customHeight="1" x14ac:dyDescent="0.2">
      <c r="A5" s="8" t="s">
        <v>1</v>
      </c>
      <c r="B5" s="10" t="s">
        <v>20</v>
      </c>
      <c r="C5" s="6"/>
      <c r="D5" s="6"/>
      <c r="E5" s="6"/>
      <c r="F5" s="6"/>
      <c r="G5" s="6"/>
    </row>
    <row r="6" spans="1:7" ht="20.100000000000001" customHeight="1" x14ac:dyDescent="0.2">
      <c r="A6" s="8"/>
      <c r="B6" s="11"/>
      <c r="C6" s="6"/>
      <c r="D6" s="6"/>
      <c r="E6" s="6"/>
      <c r="F6" s="6"/>
      <c r="G6" s="6"/>
    </row>
    <row r="7" spans="1:7" ht="20.100000000000001" customHeight="1" x14ac:dyDescent="0.2">
      <c r="A7" s="12" t="s">
        <v>58</v>
      </c>
      <c r="B7" s="12"/>
      <c r="C7" s="12"/>
      <c r="D7" s="12"/>
      <c r="E7" s="12"/>
      <c r="F7" s="12"/>
      <c r="G7" s="6"/>
    </row>
    <row r="8" spans="1:7" ht="20.100000000000001" customHeight="1" x14ac:dyDescent="0.2">
      <c r="A8" s="13" t="s">
        <v>22</v>
      </c>
      <c r="B8" s="6"/>
      <c r="C8" s="6"/>
      <c r="D8" s="6"/>
      <c r="E8" s="6"/>
      <c r="F8" s="6"/>
      <c r="G8" s="6"/>
    </row>
    <row r="9" spans="1:7" ht="20.100000000000001" customHeight="1" x14ac:dyDescent="0.2">
      <c r="A9" s="14" t="s">
        <v>24</v>
      </c>
      <c r="B9" s="14"/>
      <c r="C9" s="15" t="s">
        <v>7</v>
      </c>
      <c r="D9" s="1">
        <v>48610000</v>
      </c>
      <c r="E9" s="6"/>
      <c r="F9" s="81" t="s">
        <v>51</v>
      </c>
      <c r="G9" s="81"/>
    </row>
    <row r="10" spans="1:7" ht="20.100000000000001" customHeight="1" x14ac:dyDescent="0.2">
      <c r="A10" s="16" t="s">
        <v>23</v>
      </c>
      <c r="B10" s="14"/>
      <c r="C10" s="15" t="s">
        <v>8</v>
      </c>
      <c r="D10" s="1">
        <v>48610000</v>
      </c>
      <c r="E10" s="6"/>
      <c r="F10" s="81"/>
      <c r="G10" s="81"/>
    </row>
    <row r="11" spans="1:7" ht="20.100000000000001" customHeight="1" x14ac:dyDescent="0.2">
      <c r="A11" s="17"/>
      <c r="B11" s="14" t="s">
        <v>17</v>
      </c>
      <c r="C11" s="15" t="s">
        <v>9</v>
      </c>
      <c r="D11" s="1">
        <v>45000000</v>
      </c>
      <c r="E11" s="6"/>
      <c r="F11" s="8" t="s">
        <v>40</v>
      </c>
      <c r="G11" s="18">
        <v>12000000</v>
      </c>
    </row>
    <row r="12" spans="1:7" ht="20.100000000000001" customHeight="1" x14ac:dyDescent="0.2">
      <c r="A12" s="53" t="s">
        <v>59</v>
      </c>
      <c r="B12" s="54"/>
      <c r="C12" s="33" t="s">
        <v>10</v>
      </c>
      <c r="D12" s="2">
        <f>SUM(D13:D16)</f>
        <v>2000000</v>
      </c>
      <c r="E12" s="6"/>
      <c r="F12" s="84" t="s">
        <v>54</v>
      </c>
      <c r="G12" s="85"/>
    </row>
    <row r="13" spans="1:7" ht="20.100000000000001" customHeight="1" x14ac:dyDescent="0.2">
      <c r="A13" s="55" t="s">
        <v>60</v>
      </c>
      <c r="B13" s="32" t="s">
        <v>2</v>
      </c>
      <c r="C13" s="33"/>
      <c r="D13" s="1"/>
      <c r="E13" s="6"/>
      <c r="F13" s="86"/>
      <c r="G13" s="87"/>
    </row>
    <row r="14" spans="1:7" ht="20.100000000000001" customHeight="1" x14ac:dyDescent="0.2">
      <c r="A14" s="56"/>
      <c r="B14" s="32" t="s">
        <v>3</v>
      </c>
      <c r="C14" s="33"/>
      <c r="D14" s="1"/>
      <c r="E14" s="6"/>
      <c r="F14" s="86"/>
      <c r="G14" s="87"/>
    </row>
    <row r="15" spans="1:7" ht="20.100000000000001" customHeight="1" x14ac:dyDescent="0.2">
      <c r="A15" s="56"/>
      <c r="B15" s="32" t="s">
        <v>4</v>
      </c>
      <c r="C15" s="33"/>
      <c r="D15" s="1">
        <v>2000000</v>
      </c>
      <c r="E15" s="6"/>
      <c r="F15" s="88"/>
      <c r="G15" s="89"/>
    </row>
    <row r="16" spans="1:7" ht="20.100000000000001" customHeight="1" x14ac:dyDescent="0.2">
      <c r="A16" s="57"/>
      <c r="B16" s="32" t="s">
        <v>5</v>
      </c>
      <c r="C16" s="33"/>
      <c r="D16" s="1"/>
      <c r="E16" s="6"/>
      <c r="F16" s="84" t="s">
        <v>55</v>
      </c>
      <c r="G16" s="90"/>
    </row>
    <row r="17" spans="1:7" ht="20.100000000000001" customHeight="1" x14ac:dyDescent="0.2">
      <c r="A17" s="96" t="s">
        <v>29</v>
      </c>
      <c r="B17" s="97"/>
      <c r="C17" s="15" t="s">
        <v>32</v>
      </c>
      <c r="D17" s="1"/>
      <c r="E17" s="6"/>
      <c r="F17" s="91"/>
      <c r="G17" s="92"/>
    </row>
    <row r="18" spans="1:7" ht="37.5" customHeight="1" x14ac:dyDescent="0.2">
      <c r="A18" s="82" t="s">
        <v>56</v>
      </c>
      <c r="B18" s="83"/>
      <c r="C18" s="15" t="s">
        <v>33</v>
      </c>
      <c r="D18" s="1">
        <v>5000000</v>
      </c>
      <c r="E18" s="6"/>
      <c r="F18" s="91"/>
      <c r="G18" s="92"/>
    </row>
    <row r="19" spans="1:7" ht="27.75" customHeight="1" x14ac:dyDescent="0.2">
      <c r="A19" s="82" t="s">
        <v>30</v>
      </c>
      <c r="B19" s="83"/>
      <c r="C19" s="15" t="s">
        <v>34</v>
      </c>
      <c r="D19" s="1">
        <v>2000000</v>
      </c>
      <c r="E19" s="6"/>
      <c r="F19" s="93"/>
      <c r="G19" s="94"/>
    </row>
    <row r="20" spans="1:7" ht="20.100000000000001" customHeight="1" x14ac:dyDescent="0.2">
      <c r="A20" s="14" t="s">
        <v>6</v>
      </c>
      <c r="B20" s="14"/>
      <c r="C20" s="15" t="s">
        <v>35</v>
      </c>
      <c r="D20" s="1">
        <v>500000</v>
      </c>
      <c r="E20" s="6"/>
      <c r="F20" s="95" t="s">
        <v>41</v>
      </c>
      <c r="G20" s="95"/>
    </row>
    <row r="21" spans="1:7" ht="20.100000000000001" customHeight="1" x14ac:dyDescent="0.2">
      <c r="A21" s="14" t="s">
        <v>14</v>
      </c>
      <c r="B21" s="14"/>
      <c r="C21" s="15" t="s">
        <v>31</v>
      </c>
      <c r="D21" s="1">
        <v>15000000</v>
      </c>
      <c r="E21" s="6"/>
      <c r="F21" s="95"/>
      <c r="G21" s="95"/>
    </row>
    <row r="22" spans="1:7" ht="20.100000000000001" customHeight="1" x14ac:dyDescent="0.2">
      <c r="A22" s="48" t="s">
        <v>61</v>
      </c>
      <c r="B22" s="6"/>
      <c r="C22" s="6"/>
      <c r="D22" s="6"/>
      <c r="E22" s="6"/>
      <c r="F22" s="95"/>
      <c r="G22" s="95"/>
    </row>
    <row r="23" spans="1:7" ht="20.100000000000001" customHeight="1" x14ac:dyDescent="0.2">
      <c r="A23" s="19"/>
      <c r="B23" s="6"/>
      <c r="C23" s="6"/>
      <c r="D23" s="6"/>
      <c r="E23" s="6"/>
      <c r="F23" s="8" t="s">
        <v>50</v>
      </c>
      <c r="G23" s="18">
        <v>550000</v>
      </c>
    </row>
    <row r="24" spans="1:7" ht="20.100000000000001" customHeight="1" x14ac:dyDescent="0.2">
      <c r="A24" s="5" t="s">
        <v>16</v>
      </c>
      <c r="B24" s="6"/>
      <c r="C24" s="6"/>
      <c r="D24" s="6"/>
      <c r="E24" s="6"/>
      <c r="F24" s="6"/>
      <c r="G24" s="6"/>
    </row>
    <row r="25" spans="1:7" ht="20.100000000000001" customHeight="1" x14ac:dyDescent="0.2">
      <c r="A25" s="3" t="s">
        <v>28</v>
      </c>
      <c r="B25" s="6"/>
      <c r="C25" s="6"/>
      <c r="D25" s="6"/>
      <c r="E25" s="6"/>
      <c r="F25" s="6"/>
      <c r="G25" s="6"/>
    </row>
    <row r="26" spans="1:7" ht="20.100000000000001" customHeight="1" x14ac:dyDescent="0.2">
      <c r="A26" s="6" t="s">
        <v>37</v>
      </c>
      <c r="B26" s="3"/>
      <c r="C26" s="3"/>
      <c r="D26" s="3"/>
      <c r="E26" s="3"/>
      <c r="F26" s="3"/>
      <c r="G26" s="6"/>
    </row>
    <row r="27" spans="1:7" ht="20.100000000000001" customHeight="1" x14ac:dyDescent="0.2">
      <c r="A27" s="6"/>
      <c r="B27" s="3" t="s">
        <v>25</v>
      </c>
      <c r="C27" s="3"/>
      <c r="D27" s="3">
        <f>IF(SIGN(D20&lt;0),ABS(D20),0)</f>
        <v>0</v>
      </c>
      <c r="E27" s="20" t="s">
        <v>36</v>
      </c>
      <c r="F27" s="3"/>
      <c r="G27" s="6"/>
    </row>
    <row r="28" spans="1:7" ht="20.100000000000001" customHeight="1" x14ac:dyDescent="0.2">
      <c r="A28" s="6"/>
      <c r="B28" s="3" t="s">
        <v>26</v>
      </c>
      <c r="C28" s="3" t="s">
        <v>11</v>
      </c>
      <c r="D28" s="4">
        <f>D27/D9*100</f>
        <v>0</v>
      </c>
      <c r="E28" s="3" t="s">
        <v>12</v>
      </c>
      <c r="F28" s="79" t="str">
        <f>IF(D28&gt;3,"理事会承認必要、県への事前協議必要","協議不要")</f>
        <v>協議不要</v>
      </c>
      <c r="G28" s="80"/>
    </row>
    <row r="29" spans="1:7" ht="20.100000000000001" customHeight="1" x14ac:dyDescent="0.2">
      <c r="A29" s="6"/>
      <c r="B29" s="3"/>
      <c r="C29" s="3"/>
      <c r="D29" s="3"/>
      <c r="E29" s="3"/>
      <c r="F29" s="21"/>
      <c r="G29" s="6"/>
    </row>
    <row r="30" spans="1:7" ht="20.100000000000001" customHeight="1" x14ac:dyDescent="0.2">
      <c r="A30" s="6" t="s">
        <v>66</v>
      </c>
      <c r="B30" s="3"/>
      <c r="C30" s="3"/>
      <c r="D30" s="3"/>
      <c r="E30" s="3"/>
      <c r="F30" s="21"/>
      <c r="G30" s="6"/>
    </row>
    <row r="31" spans="1:7" ht="27" customHeight="1" x14ac:dyDescent="0.2">
      <c r="A31" s="6"/>
      <c r="B31" s="3" t="s">
        <v>69</v>
      </c>
      <c r="C31" s="3"/>
      <c r="D31" s="3">
        <f>D17</f>
        <v>0</v>
      </c>
      <c r="E31" s="20" t="s">
        <v>70</v>
      </c>
      <c r="F31" s="21"/>
      <c r="G31" s="6"/>
    </row>
    <row r="32" spans="1:7" ht="20.100000000000001" customHeight="1" x14ac:dyDescent="0.2">
      <c r="A32" s="6"/>
      <c r="B32" s="3" t="s">
        <v>71</v>
      </c>
      <c r="C32" s="3"/>
      <c r="D32" s="3"/>
      <c r="E32" s="20"/>
      <c r="F32" s="21"/>
      <c r="G32" s="6"/>
    </row>
    <row r="33" spans="1:7" ht="20.100000000000001" customHeight="1" x14ac:dyDescent="0.2">
      <c r="A33" s="6"/>
      <c r="B33" s="3" t="s">
        <v>78</v>
      </c>
      <c r="C33" s="3" t="s">
        <v>11</v>
      </c>
      <c r="D33" s="4">
        <f>D17-G23</f>
        <v>-550000</v>
      </c>
      <c r="E33" s="3"/>
      <c r="F33" s="79" t="str">
        <f>IF(D33&lt;0,"理事会承認必要、県への事前協議不要","理事会承認必要、県への事前協議必要")</f>
        <v>理事会承認必要、県への事前協議不要</v>
      </c>
      <c r="G33" s="80"/>
    </row>
    <row r="34" spans="1:7" ht="20.100000000000001" customHeight="1" x14ac:dyDescent="0.2">
      <c r="A34" s="6"/>
      <c r="B34" s="3" t="s">
        <v>73</v>
      </c>
      <c r="C34" s="3"/>
      <c r="D34" s="3"/>
      <c r="E34" s="3"/>
      <c r="F34" s="79" t="str">
        <f>IF(D17&gt;0,"理事会承認必要、県への事前協議必要","県への事前協議不要")</f>
        <v>県への事前協議不要</v>
      </c>
      <c r="G34" s="80"/>
    </row>
    <row r="35" spans="1:7" ht="20.100000000000001" customHeight="1" x14ac:dyDescent="0.2">
      <c r="A35" s="6"/>
      <c r="B35" s="3"/>
      <c r="C35" s="3"/>
      <c r="D35" s="3"/>
      <c r="E35" s="3"/>
      <c r="F35" s="21"/>
      <c r="G35" s="6"/>
    </row>
    <row r="36" spans="1:7" ht="20.100000000000001" customHeight="1" x14ac:dyDescent="0.2">
      <c r="A36" s="6"/>
      <c r="B36" s="3" t="s">
        <v>74</v>
      </c>
      <c r="C36" s="3"/>
      <c r="D36" s="4">
        <f>D18</f>
        <v>5000000</v>
      </c>
      <c r="E36" s="20" t="s">
        <v>75</v>
      </c>
      <c r="F36" s="21"/>
      <c r="G36" s="6"/>
    </row>
    <row r="37" spans="1:7" ht="20.100000000000001" customHeight="1" x14ac:dyDescent="0.2">
      <c r="A37" s="6"/>
      <c r="B37" s="3" t="s">
        <v>76</v>
      </c>
      <c r="C37" s="3"/>
      <c r="D37" s="3"/>
      <c r="E37" s="3"/>
      <c r="F37" s="79" t="str">
        <f>IF(D36&gt;0,"理事会承認必要、県への事前協議不要","県への事前協議必要")</f>
        <v>理事会承認必要、県への事前協議不要</v>
      </c>
      <c r="G37" s="80"/>
    </row>
    <row r="38" spans="1:7" ht="20.100000000000001" customHeight="1" x14ac:dyDescent="0.2">
      <c r="A38" s="6"/>
      <c r="B38" s="3" t="s">
        <v>77</v>
      </c>
      <c r="C38" s="3"/>
      <c r="D38" s="3"/>
      <c r="E38" s="3"/>
      <c r="F38" s="79" t="str">
        <f>IF(D36&gt;0,"理事会承認必要、県への事前協議必要","県への事前協議必要")</f>
        <v>理事会承認必要、県への事前協議必要</v>
      </c>
      <c r="G38" s="80"/>
    </row>
    <row r="39" spans="1:7" ht="20.100000000000001" customHeight="1" x14ac:dyDescent="0.2">
      <c r="A39" s="6"/>
      <c r="B39" s="3"/>
      <c r="C39" s="3"/>
      <c r="D39" s="3"/>
      <c r="E39" s="3"/>
      <c r="F39" s="21"/>
      <c r="G39" s="6"/>
    </row>
    <row r="40" spans="1:7" ht="20.100000000000001" customHeight="1" x14ac:dyDescent="0.2">
      <c r="A40" s="6"/>
      <c r="B40" s="3" t="s">
        <v>42</v>
      </c>
      <c r="C40" s="3"/>
      <c r="D40" s="4">
        <f>D19</f>
        <v>2000000</v>
      </c>
      <c r="E40" s="20" t="s">
        <v>43</v>
      </c>
      <c r="F40" s="21"/>
      <c r="G40" s="6"/>
    </row>
    <row r="41" spans="1:7" ht="20.100000000000001" customHeight="1" x14ac:dyDescent="0.2">
      <c r="A41" s="6"/>
      <c r="B41" s="3" t="s">
        <v>44</v>
      </c>
      <c r="C41" s="3"/>
      <c r="D41" s="3"/>
      <c r="E41" s="3"/>
      <c r="F41" s="79" t="str">
        <f>IF(D40&gt;0,"理事会承認必要、県への事前協議不要","県への事前協議必要")</f>
        <v>理事会承認必要、県への事前協議不要</v>
      </c>
      <c r="G41" s="80"/>
    </row>
    <row r="42" spans="1:7" ht="20.100000000000001" customHeight="1" x14ac:dyDescent="0.2">
      <c r="A42" s="6"/>
      <c r="B42" s="3" t="s">
        <v>45</v>
      </c>
      <c r="C42" s="3"/>
      <c r="D42" s="3"/>
      <c r="E42" s="3"/>
      <c r="F42" s="79" t="str">
        <f>IF(D40&gt;0,"理事会承認必要、県への事前協議必要","県への事前協議必要")</f>
        <v>理事会承認必要、県への事前協議必要</v>
      </c>
      <c r="G42" s="80"/>
    </row>
    <row r="43" spans="1:7" ht="20.100000000000001" customHeight="1" x14ac:dyDescent="0.2">
      <c r="A43" s="6"/>
      <c r="B43" s="3"/>
      <c r="C43" s="3"/>
      <c r="D43" s="3"/>
      <c r="E43" s="3"/>
      <c r="F43" s="21"/>
      <c r="G43" s="6"/>
    </row>
    <row r="44" spans="1:7" ht="20.100000000000001" customHeight="1" x14ac:dyDescent="0.2">
      <c r="A44" s="3" t="s">
        <v>46</v>
      </c>
      <c r="B44" s="3"/>
      <c r="C44" s="3"/>
      <c r="D44" s="3"/>
      <c r="E44" s="3"/>
      <c r="F44" s="21"/>
      <c r="G44" s="6"/>
    </row>
    <row r="45" spans="1:7" ht="20.100000000000001" customHeight="1" x14ac:dyDescent="0.2">
      <c r="A45" s="3"/>
      <c r="B45" s="3" t="s">
        <v>47</v>
      </c>
      <c r="C45" s="3"/>
      <c r="D45" s="3"/>
      <c r="E45" s="3"/>
      <c r="F45" s="21"/>
      <c r="G45" s="6"/>
    </row>
    <row r="46" spans="1:7" ht="20.100000000000001" customHeight="1" x14ac:dyDescent="0.2">
      <c r="A46" s="6" t="s">
        <v>13</v>
      </c>
      <c r="B46" s="3" t="s">
        <v>38</v>
      </c>
      <c r="C46" s="3" t="s">
        <v>11</v>
      </c>
      <c r="D46" s="22">
        <f>(D12+(D20))/D10*100</f>
        <v>5.1429746965644929</v>
      </c>
      <c r="E46" s="3" t="s">
        <v>12</v>
      </c>
      <c r="F46" s="79" t="str">
        <f>IF(D46&gt;5,"提出必要","提出不要")</f>
        <v>提出必要</v>
      </c>
      <c r="G46" s="80"/>
    </row>
    <row r="47" spans="1:7" ht="20.100000000000001" customHeight="1" x14ac:dyDescent="0.2">
      <c r="A47" s="6"/>
      <c r="B47" s="3"/>
      <c r="C47" s="3"/>
      <c r="D47" s="3"/>
      <c r="E47" s="3"/>
      <c r="F47" s="21"/>
      <c r="G47" s="6"/>
    </row>
    <row r="48" spans="1:7" ht="20.100000000000001" customHeight="1" x14ac:dyDescent="0.2">
      <c r="A48" s="6"/>
      <c r="B48" s="3" t="s">
        <v>48</v>
      </c>
      <c r="C48" s="3"/>
      <c r="D48" s="3"/>
      <c r="E48" s="3"/>
      <c r="F48" s="21"/>
      <c r="G48" s="6"/>
    </row>
    <row r="49" spans="1:7" ht="20.100000000000001" customHeight="1" x14ac:dyDescent="0.2">
      <c r="A49" s="6"/>
      <c r="B49" s="3" t="s">
        <v>49</v>
      </c>
      <c r="C49" s="3" t="s">
        <v>11</v>
      </c>
      <c r="D49" s="3">
        <f>ROUNDDOWN((D11/12)*3,)</f>
        <v>11250000</v>
      </c>
      <c r="E49" s="3"/>
      <c r="F49" s="79" t="str">
        <f>IF(D49&lt;G11,"提出必要","提出不要")</f>
        <v>提出必要</v>
      </c>
      <c r="G49" s="80"/>
    </row>
    <row r="50" spans="1:7" ht="20.100000000000001" customHeight="1" x14ac:dyDescent="0.2">
      <c r="A50" s="6"/>
      <c r="B50" s="3"/>
      <c r="C50" s="3"/>
      <c r="D50" s="3"/>
      <c r="E50" s="3"/>
      <c r="F50" s="21"/>
      <c r="G50" s="6"/>
    </row>
    <row r="51" spans="1:7" ht="20.100000000000001" customHeight="1" x14ac:dyDescent="0.2">
      <c r="A51" s="3" t="s">
        <v>27</v>
      </c>
      <c r="B51" s="3"/>
      <c r="C51" s="3"/>
      <c r="D51" s="3"/>
      <c r="E51" s="3"/>
      <c r="F51" s="21"/>
      <c r="G51" s="6"/>
    </row>
    <row r="52" spans="1:7" ht="19.95" customHeight="1" x14ac:dyDescent="0.2">
      <c r="A52" s="6"/>
      <c r="B52" s="3" t="s">
        <v>39</v>
      </c>
      <c r="C52" s="3" t="s">
        <v>11</v>
      </c>
      <c r="D52" s="4">
        <f>D21/D11*100</f>
        <v>33.333333333333329</v>
      </c>
      <c r="E52" s="3" t="s">
        <v>15</v>
      </c>
      <c r="F52" s="79" t="str">
        <f>IF(D52&gt;30,"過大保有のため適切な計画が必要","問題なし")</f>
        <v>過大保有のため適切な計画が必要</v>
      </c>
      <c r="G52" s="80"/>
    </row>
    <row r="53" spans="1:7" s="25" customFormat="1" ht="31.95" customHeight="1" x14ac:dyDescent="0.2">
      <c r="A53" s="24"/>
      <c r="B53" s="40"/>
      <c r="C53" s="40"/>
      <c r="D53" s="40"/>
      <c r="E53" s="40"/>
      <c r="F53" s="76" t="s">
        <v>67</v>
      </c>
      <c r="G53" s="76"/>
    </row>
    <row r="54" spans="1:7" s="25" customFormat="1" ht="20.100000000000001" customHeight="1" x14ac:dyDescent="0.2">
      <c r="B54" s="40"/>
      <c r="C54" s="40"/>
      <c r="D54" s="40"/>
      <c r="E54" s="40"/>
      <c r="F54" s="76"/>
      <c r="G54" s="76"/>
    </row>
  </sheetData>
  <mergeCells count="20">
    <mergeCell ref="A19:B19"/>
    <mergeCell ref="F12:G15"/>
    <mergeCell ref="F16:G19"/>
    <mergeCell ref="F20:G22"/>
    <mergeCell ref="A12:B12"/>
    <mergeCell ref="A13:A16"/>
    <mergeCell ref="A17:B17"/>
    <mergeCell ref="A18:B18"/>
    <mergeCell ref="F49:G49"/>
    <mergeCell ref="F52:G52"/>
    <mergeCell ref="F53:G54"/>
    <mergeCell ref="F9:G10"/>
    <mergeCell ref="F46:G46"/>
    <mergeCell ref="F33:G33"/>
    <mergeCell ref="F34:G34"/>
    <mergeCell ref="F37:G37"/>
    <mergeCell ref="F38:G38"/>
    <mergeCell ref="F41:G41"/>
    <mergeCell ref="F42:G42"/>
    <mergeCell ref="F28:G28"/>
  </mergeCells>
  <phoneticPr fontId="2"/>
  <dataValidations count="1">
    <dataValidation type="list" allowBlank="1" showInputMessage="1" showErrorMessage="1" sqref="B3" xr:uid="{A355C919-24CF-4B51-B4B1-04CCDD1637FB}">
      <formula1>"社会福祉法人,学校法人,特定非営利活動法人,株式会社,有限会社"</formula1>
    </dataValidation>
  </dataValidations>
  <pageMargins left="0.70866141732283472" right="0.27559055118110237" top="0.39370078740157483" bottom="0.31496062992125984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自己点検シート</vt:lpstr>
      <vt:lpstr>記載例１ </vt:lpstr>
      <vt:lpstr>記載例２ </vt:lpstr>
      <vt:lpstr>'記載例１ '!Print_Area</vt:lpstr>
      <vt:lpstr>'記載例２ '!Print_Area</vt:lpstr>
      <vt:lpstr>自己点検シート!Print_Area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5477</dc:creator>
  <cp:lastModifiedBy>喜多 由美子</cp:lastModifiedBy>
  <cp:lastPrinted>2024-08-05T04:33:55Z</cp:lastPrinted>
  <dcterms:created xsi:type="dcterms:W3CDTF">2021-06-02T11:54:56Z</dcterms:created>
  <dcterms:modified xsi:type="dcterms:W3CDTF">2024-08-05T04:37:10Z</dcterms:modified>
</cp:coreProperties>
</file>