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C96A89DB-BA10-4832-9CE1-FCB5EA9EAB65}" xr6:coauthVersionLast="47" xr6:coauthVersionMax="47" xr10:uidLastSave="{00000000-0000-0000-0000-000000000000}"/>
  <bookViews>
    <workbookView xWindow="1275" yWindow="-120" windowWidth="27645" windowHeight="16440" tabRatio="88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U34" i="10"/>
  <c r="U35" i="10" s="1"/>
  <c r="U36" i="10" s="1"/>
  <c r="C34" i="10"/>
  <c r="AM34" i="10" l="1"/>
  <c r="AM35"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<sst xmlns="http://schemas.openxmlformats.org/spreadsheetml/2006/main" count="1077" uniqueCount="564">
  <si>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</si>
  <si>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</si>
  <si>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</si>
  <si>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</si>
  <si>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</si>
  <si>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</si>
  <si>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</si>
  <si>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</si>
  <si>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</si>
  <si>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</si>
  <si>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</si>
  <si>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</si>
  <si>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</si>
  <si>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</si>
  <si>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</si>
  <si>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</si>
  <si>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</si>
  <si>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</si>
  <si>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</si>
  <si>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</si>
  <si>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</si>
  <si>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</si>
  <si>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</si>
  <si>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</si>
  <si>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</si>
  <si>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</si>
  <si>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</si>
  <si>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</si>
  <si>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</si>
  <si>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</si>
  <si>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</si>
  <si>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</si>
  <si>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</si>
  <si>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</si>
  <si>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</si>
  <si>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</si>
  <si>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</si>
  <si>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</si>
  <si>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</si>
  <si>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</si>
  <si>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</si>
  <si>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</si>
  <si>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</si>
  <si>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</si>
  <si>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</si>
  <si>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</si>
  <si>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</si>
  <si>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</si>
  <si>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</si>
  <si>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</si>
  <si>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</si>
  <si>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</si>
  <si>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</si>
  <si>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</si>
  <si>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</si>
  <si>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</si>
  <si>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</si>
  <si>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</si>
  <si>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</si>
  <si>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</si>
  <si>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</si>
  <si>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</si>
  <si>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</si>
  <si>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</si>
  <si>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</si>
  <si>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</si>
  <si>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</si>
  <si>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</si>
  <si>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</si>
  <si>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</si>
  <si>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</si>
  <si>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</si>
  <si>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</si>
  <si>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</si>
  <si>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</si>
  <si>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</si>
  <si>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</si>
  <si>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</si>
  <si>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</si>
  <si>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</si>
  <si>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</si>
  <si>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</si>
  <si>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</si>
  <si>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</si>
  <si>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</si>
  <si>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</si>
  <si>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</si>
  <si>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</si>
  <si>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</si>
  <si>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</si>
  <si>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</si>
  <si>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</si>
  <si>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</si>
  <si>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</si>
  <si>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川棚町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</si>
  <si>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</si>
  <si>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</si>
  <si>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</si>
  <si>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</si>
  <si>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</si>
  <si>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</si>
  <si>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</si>
  <si>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</si>
  <si>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</si>
  <si>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</si>
  <si>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</si>
  <si>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</si>
  <si>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</si>
  <si>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</si>
  <si>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</si>
  <si>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</si>
  <si>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</si>
  <si>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</si>
  <si>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</si>
  <si>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</si>
  <si>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</si>
  <si>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</si>
  <si>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</si>
  <si>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</si>
  <si>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</si>
  <si>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</si>
  <si>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</si>
  <si>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</si>
  <si>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</si>
  <si>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</si>
  <si>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</si>
  <si>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</si>
  <si>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</si>
  <si>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</si>
  <si>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</si>
  <si>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</si>
  <si>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</si>
  <si>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</si>
  <si>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</si>
  <si>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</si>
  <si>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</si>
  <si>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</si>
  <si>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</si>
  <si>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</si>
  <si>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</si>
  <si>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</si>
  <si>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</si>
  <si>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</si>
  <si>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</si>
  <si>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</si>
  <si>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</si>
  <si>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</si>
  <si>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</si>
  <si>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</si>
  <si>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</si>
  <si>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</si>
  <si>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</si>
  <si>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</si>
  <si>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</si>
  <si>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</si>
  <si>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</si>
  <si>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</si>
  <si>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</si>
  <si>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</si>
  <si>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</si>
  <si>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</si>
  <si>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</si>
  <si>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</si>
  <si>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</si>
  <si>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</si>
  <si>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</si>
  <si>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</si>
  <si>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</si>
  <si>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</si>
  <si>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</si>
  <si>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</si>
  <si>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</si>
  <si>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</si>
  <si>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</si>
  <si>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</si>
  <si>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</si>
  <si>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</si>
  <si>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</si>
  <si>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</si>
  <si>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</si>
  <si>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</si>
  <si>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</si>
  <si>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</si>
  <si>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</si>
  <si>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</si>
  <si>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</si>
  <si>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</si>
  <si>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</si>
  <si>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</si>
  <si>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</si>
  <si>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</si>
  <si>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</si>
  <si>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</si>
  <si>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</si>
  <si>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</si>
  <si>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</si>
  <si>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</si>
  <si>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</si>
  <si>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</si>
  <si>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</si>
  <si>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</si>
  <si>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</si>
  <si>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</si>
  <si>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長崎県川棚町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</si>
  <si>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</si>
  <si>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</si>
  <si>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</si>
  <si>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</si>
  <si>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</si>
  <si>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</si>
  <si>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</si>
  <si>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</si>
  <si>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</si>
  <si>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</si>
  <si>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</si>
  <si>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</si>
  <si>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</si>
  <si>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</si>
  <si>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</si>
  <si>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</si>
  <si>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</si>
  <si>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</si>
  <si>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</si>
  <si>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</si>
  <si>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</si>
  <si>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</si>
  <si>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</si>
  <si>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</si>
  <si>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</si>
  <si>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</si>
  <si>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</si>
  <si>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</si>
  <si>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</si>
  <si>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</si>
  <si>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</si>
  <si>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</si>
  <si>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</si>
  <si>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</si>
  <si>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</si>
  <si>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</si>
  <si>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</si>
  <si>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</si>
  <si>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</si>
  <si>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</si>
  <si>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</si>
  <si>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</si>
  <si>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</si>
  <si>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</si>
  <si>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</si>
  <si>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</si>
  <si>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</si>
  <si>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</si>
  <si>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</si>
  <si>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</si>
  <si>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</si>
  <si>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</si>
  <si>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</si>
  <si>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</si>
  <si>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</si>
  <si>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</si>
  <si>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</si>
  <si>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</si>
  <si>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</si>
  <si>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</si>
  <si>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</si>
  <si>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</si>
  <si>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</si>
  <si>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</si>
  <si>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</si>
  <si>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</si>
  <si>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</si>
  <si>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</si>
  <si>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</si>
  <si>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</si>
  <si>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</si>
  <si>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</si>
  <si>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</si>
  <si>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</si>
  <si>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</si>
  <si>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</si>
  <si>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</si>
  <si>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</si>
  <si>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</si>
  <si>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</si>
  <si>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</si>
  <si>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</si>
  <si>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</si>
  <si>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</si>
  <si>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</si>
  <si>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</si>
  <si>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</si>
  <si>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</si>
  <si>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</si>
  <si>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</si>
  <si>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</si>
  <si>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</si>
  <si>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</si>
  <si>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</si>
  <si>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</si>
  <si>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</si>
  <si>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</si>
  <si>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</si>
  <si>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</si>
  <si>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</si>
  <si>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</si>
  <si>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</si>
  <si>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</si>
  <si>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</si>
  <si>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</si>
  <si>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</si>
  <si>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</si>
  <si>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</si>
  <si>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</si>
  <si>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</si>
  <si>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</si>
  <si>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</si>
  <si>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</si>
  <si>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</si>
  <si>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</si>
  <si>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</si>
  <si>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</si>
  <si>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</si>
  <si>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</si>
  <si>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</si>
  <si>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</si>
  <si>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</si>
  <si>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</si>
  <si>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</si>
  <si>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</si>
  <si>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</si>
  <si>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</si>
  <si>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</si>
  <si>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</si>
  <si>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</si>
  <si>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</si>
  <si>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</si>
  <si>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</si>
  <si>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</si>
  <si>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</si>
  <si>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</si>
  <si>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</si>
  <si>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</si>
  <si>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</si>
  <si>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</si>
  <si>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</si>
  <si>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</si>
  <si>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</si>
  <si>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</si>
  <si>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</si>
  <si>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</si>
  <si>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</si>
  <si>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</si>
  <si>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</si>
  <si>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</si>
  <si>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長崎県川棚町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</si>
  <si>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</si>
  <si>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</si>
  <si>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</si>
  <si>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</si>
  <si>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</si>
  <si>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</si>
  <si>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</si>
  <si>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</si>
  <si>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</si>
  <si>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</si>
  <si>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</si>
  <si>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</si>
  <si>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</si>
  <si>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</si>
  <si>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</si>
  <si>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</si>
  <si>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</si>
  <si>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</si>
  <si>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</si>
  <si>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</si>
  <si>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</si>
  <si>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</si>
  <si>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</si>
  <si>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</si>
  <si>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</si>
  <si>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</si>
  <si>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</si>
  <si>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</si>
  <si>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</si>
  <si>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</si>
  <si>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</si>
  <si>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</si>
  <si>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</si>
  <si>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</si>
  <si>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</si>
  <si>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</si>
  <si>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</si>
  <si>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</si>
  <si>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</si>
  <si>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</si>
  <si>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</si>
  <si>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</si>
  <si>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</si>
  <si>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</si>
  <si>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</si>
  <si>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</si>
  <si>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</si>
  <si>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</si>
  <si>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</si>
  <si>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</si>
  <si>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</si>
  <si>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</si>
  <si>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</si>
  <si>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</si>
  <si>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</si>
  <si>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</si>
  <si>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</si>
  <si>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</si>
  <si>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</si>
  <si>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</si>
  <si>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</si>
  <si>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</si>
  <si>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</si>
  <si>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</si>
  <si>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</si>
  <si>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</si>
  <si>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</si>
  <si>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</si>
  <si>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</si>
  <si>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</si>
  <si>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</si>
  <si>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</si>
  <si>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</si>
  <si>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</si>
  <si>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</si>
  <si>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</si>
  <si>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</si>
  <si>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</si>
  <si>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</si>
  <si>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</si>
  <si>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</si>
  <si>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</si>
  <si>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</si>
  <si>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</si>
  <si>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</si>
  <si>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</si>
  <si>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</si>
  <si>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</si>
  <si>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</si>
  <si>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</si>
  <si>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</si>
  <si>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</si>
  <si>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</si>
  <si>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</si>
  <si>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</si>
  <si>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</si>
  <si>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</si>
  <si>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</si>
  <si>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</si>
  <si>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</si>
  <si>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</si>
  <si>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</si>
  <si>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</si>
  <si>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</si>
  <si>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</si>
  <si>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</si>
  <si>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</si>
  <si>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</si>
  <si>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</si>
  <si>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</si>
  <si>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</si>
  <si>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</si>
  <si>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</si>
  <si>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</si>
  <si>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</si>
  <si>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</si>
  <si>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</si>
  <si>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</si>
  <si>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</si>
  <si>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</si>
  <si>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</si>
  <si>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</si>
  <si>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</si>
  <si>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</si>
  <si>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</si>
  <si>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</si>
  <si>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</si>
  <si>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</si>
  <si>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</si>
  <si>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</si>
  <si>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</si>
  <si>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</si>
  <si>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</si>
  <si>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</si>
  <si>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</si>
  <si>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</si>
  <si>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</si>
  <si>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</si>
  <si>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</si>
  <si>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</si>
  <si>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</si>
  <si>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</si>
  <si>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</si>
  <si>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</si>
  <si>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</si>
  <si>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</si>
  <si>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</si>
  <si>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</si>
  <si>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</si>
  <si>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</si>
  <si>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</si>
  <si>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</si>
  <si>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</si>
  <si>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</si>
  <si>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</si>
  <si>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</si>
  <si>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</si>
  <si>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</si>
  <si>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</si>
  <si>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</si>
  <si>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</si>
  <si>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</si>
  <si>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</si>
  <si>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</si>
  <si>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</si>
  <si>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</si>
  <si>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</si>
  <si>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</si>
  <si>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</si>
  <si>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</si>
  <si>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</si>
  <si>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</si>
  <si>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</si>
  <si>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</si>
  <si>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</si>
  <si>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</si>
  <si>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</si>
  <si>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</si>
  <si>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下水道事業会計</t>
  </si>
  <si>
    <t>介護保険事業特別会計</t>
  </si>
  <si>
    <t>国民健康保険事業特別会計</t>
  </si>
  <si>
    <t>後期高齢者医療特別会計</t>
  </si>
  <si>
    <t>観光施設事業特別会計</t>
  </si>
  <si>
    <t>その他会計（赤字）</t>
  </si>
  <si>
    <t>その他会計（黒字）</t>
  </si>
  <si>
    <t>R01</t>
    <phoneticPr fontId="5"/>
  </si>
  <si>
    <t>R02</t>
    <phoneticPr fontId="5"/>
  </si>
  <si>
    <t>R03</t>
    <phoneticPr fontId="5"/>
  </si>
  <si>
    <t>R04</t>
    <phoneticPr fontId="5"/>
  </si>
  <si>
    <t>R05</t>
    <phoneticPr fontId="5"/>
  </si>
  <si>
    <t>長崎県林業公社</t>
    <phoneticPr fontId="2"/>
  </si>
  <si>
    <t>-</t>
    <phoneticPr fontId="2"/>
  </si>
  <si>
    <t>〇</t>
    <phoneticPr fontId="2"/>
  </si>
  <si>
    <t>公共施設整備基金</t>
    <rPh sb="0" eb="4">
      <t>コウキョウシセツ</t>
    </rPh>
    <rPh sb="4" eb="8">
      <t>セイビキキン</t>
    </rPh>
    <phoneticPr fontId="2"/>
  </si>
  <si>
    <t>下水道事業基金</t>
    <rPh sb="0" eb="3">
      <t>ゲスイドウ</t>
    </rPh>
    <rPh sb="3" eb="5">
      <t>ジギョウ</t>
    </rPh>
    <rPh sb="5" eb="7">
      <t>キキン</t>
    </rPh>
    <phoneticPr fontId="2"/>
  </si>
  <si>
    <t>地域福祉基金</t>
    <rPh sb="0" eb="4">
      <t>チイキフクシ</t>
    </rPh>
    <rPh sb="4" eb="6">
      <t>キキン</t>
    </rPh>
    <phoneticPr fontId="2"/>
  </si>
  <si>
    <t>人づくり・文化スポーツ振興基金</t>
    <rPh sb="0" eb="1">
      <t>ヒト</t>
    </rPh>
    <rPh sb="5" eb="7">
      <t>ブンカ</t>
    </rPh>
    <rPh sb="11" eb="13">
      <t>シンコウ</t>
    </rPh>
    <rPh sb="13" eb="15">
      <t>キキン</t>
    </rPh>
    <phoneticPr fontId="2"/>
  </si>
  <si>
    <t>地域振興基金</t>
    <rPh sb="0" eb="2">
      <t>チイキ</t>
    </rPh>
    <rPh sb="2" eb="4">
      <t>シンコウ</t>
    </rPh>
    <rPh sb="4" eb="6">
      <t>キキン</t>
    </rPh>
    <phoneticPr fontId="2"/>
  </si>
  <si>
    <t>東彼地区保健福祉組合（一般会計）</t>
    <rPh sb="11" eb="15">
      <t>イッパンカイケイ</t>
    </rPh>
    <phoneticPr fontId="2"/>
  </si>
  <si>
    <t>東彼地区保健福祉組合介護保険会計（サービス勘定）</t>
    <rPh sb="10" eb="16">
      <t>カイゴホケンカイケイ</t>
    </rPh>
    <rPh sb="21" eb="23">
      <t>カンジョウ</t>
    </rPh>
    <phoneticPr fontId="2"/>
  </si>
  <si>
    <t>長崎県市町村総合事務組合（一般会計）</t>
    <rPh sb="13" eb="17">
      <t>イッパンカイケイ</t>
    </rPh>
    <phoneticPr fontId="2"/>
  </si>
  <si>
    <t>長崎県市町村総合事務組合（市町村会館管理事業特別会計）</t>
  </si>
  <si>
    <t>長崎県市町村総合事務組合（市町村会館馬町別館管理事業特別会計）</t>
  </si>
  <si>
    <t>長崎県市町村総合事務組合（公平委員会特別会計）</t>
  </si>
  <si>
    <t>長崎県市町村総合事務組合（行政不服審査会特別会計）</t>
  </si>
  <si>
    <t>長崎県市町村総合事務組合（市町村交通災害事業特別会計）</t>
  </si>
  <si>
    <t>長崎県後期高齢者医療広域連合（普通会計）</t>
    <rPh sb="15" eb="19">
      <t>フツウカイケイ</t>
    </rPh>
    <phoneticPr fontId="2"/>
  </si>
  <si>
    <t>長崎県後期高齢者医療広域連合（事業会計）</t>
    <rPh sb="15" eb="17">
      <t>ジギョウ</t>
    </rPh>
    <rPh sb="17" eb="19">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</si>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</sst>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1808-4932-A79D-2317A834E3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85355</c:v>
                </c:pt>
                <c:pt idx="1">
                  <c:v>80965</c:v>
                </c:pt>
                <c:pt idx="2">
                  <c:v>99852</c:v>
                </c:pt>
                <c:pt idx="3">
                  <c:v>56031</c:v>
                </c:pt>
                <c:pt idx="4">
                  <c:v>54841</c:v>
                </c:pt>
              </c:numCache>
            </c:numRef>
          </c:val>
          <c:smooth val="0"/>
          <c:extLst>
            <c:ext xmlns:c16="http://schemas.microsoft.com/office/drawing/2014/chart" uri="{C3380CC4-5D6E-409C-BE32-E72D297353CC}">
              <c16:uniqueId val="{00000001-1808-4932-A79D-2317A834E3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3.24</c:v>
                </c:pt>
                <c:pt idx="1">
                  <c:v>5.55</c:v>
                </c:pt>
                <c:pt idx="2">
                  <c:v>6.39</c:v>
                </c:pt>
                <c:pt idx="3">
                  <c:v>7.33</c:v>
                </c:pt>
                <c:pt idx="4">
                  <c:v>6.5</c:v>
                </c:pt>
              </c:numCache>
            </c:numRef>
          </c:val>
          <c:extLst>
            <c:ext xmlns:c16="http://schemas.microsoft.com/office/drawing/2014/chart" uri="{C3380CC4-5D6E-409C-BE32-E72D297353CC}">
              <c16:uniqueId val="{00000000-306C-430E-B1D5-A62068B516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10.76</c:v>
                </c:pt>
                <c:pt idx="1">
                  <c:v>10.29</c:v>
                </c:pt>
                <c:pt idx="2">
                  <c:v>10.85</c:v>
                </c:pt>
                <c:pt idx="3">
                  <c:v>13.59</c:v>
                </c:pt>
                <c:pt idx="4">
                  <c:v>16</c:v>
                </c:pt>
              </c:numCache>
            </c:numRef>
          </c:val>
          <c:extLst>
            <c:ext xmlns:c16="http://schemas.microsoft.com/office/drawing/2014/chart" uri="{C3380CC4-5D6E-409C-BE32-E72D297353CC}">
              <c16:uniqueId val="{00000001-306C-430E-B1D5-A62068B516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0.33</c:v>
                </c:pt>
                <c:pt idx="1">
                  <c:v>2.46</c:v>
                </c:pt>
                <c:pt idx="2">
                  <c:v>2.4300000000000002</c:v>
                </c:pt>
                <c:pt idx="3">
                  <c:v>3.31</c:v>
                </c:pt>
                <c:pt idx="4">
                  <c:v>1.71</c:v>
                </c:pt>
              </c:numCache>
            </c:numRef>
          </c:val>
          <c:smooth val="0"/>
          <c:extLst>
            <c:ext xmlns:c16="http://schemas.microsoft.com/office/drawing/2014/chart" uri="{C3380CC4-5D6E-409C-BE32-E72D297353CC}">
              <c16:uniqueId val="{00000002-306C-430E-B1D5-A62068B516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45-4A8B-A7DB-3EF04522A4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45-4A8B-A7DB-3EF04522A4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245-4A8B-A7DB-3EF04522A4E4}"/>
            </c:ext>
          </c:extLst>
        </c:ser>
        <c:ser>
          <c:idx val="3"/>
          <c:order val="3"/>
          <c:tx>
            <c:strRef>
              <c:f>データシート!$A$30</c:f>
              <c:strCache>
                <c:ptCount val="1"/>
                <c:pt idx="0">
                  <c:v>観光施設事業特別会計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245-4A8B-A7DB-3EF04522A4E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C245-4A8B-A7DB-3EF04522A4E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2.81</c:v>
                </c:pt>
                <c:pt idx="2">
                  <c:v>#N/A</c:v>
                </c:pt>
                <c:pt idx="3">
                  <c:v>2.81</c:v>
                </c:pt>
                <c:pt idx="4">
                  <c:v>#N/A</c:v>
                </c:pt>
                <c:pt idx="5">
                  <c:v>2.31</c:v>
                </c:pt>
                <c:pt idx="6">
                  <c:v>#N/A</c:v>
                </c:pt>
                <c:pt idx="7">
                  <c:v>2.19</c:v>
                </c:pt>
                <c:pt idx="8">
                  <c:v>#N/A</c:v>
                </c:pt>
                <c:pt idx="9">
                  <c:v>1.6</c:v>
                </c:pt>
              </c:numCache>
            </c:numRef>
          </c:val>
          <c:extLst>
            <c:ext xmlns:c16="http://schemas.microsoft.com/office/drawing/2014/chart" uri="{C3380CC4-5D6E-409C-BE32-E72D297353CC}">
              <c16:uniqueId val="{00000005-C245-4A8B-A7DB-3EF04522A4E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1.55</c:v>
                </c:pt>
                <c:pt idx="2">
                  <c:v>#N/A</c:v>
                </c:pt>
                <c:pt idx="3">
                  <c:v>1.71</c:v>
                </c:pt>
                <c:pt idx="4">
                  <c:v>#N/A</c:v>
                </c:pt>
                <c:pt idx="5">
                  <c:v>1.75</c:v>
                </c:pt>
                <c:pt idx="6">
                  <c:v>#N/A</c:v>
                </c:pt>
                <c:pt idx="7">
                  <c:v>2.83</c:v>
                </c:pt>
                <c:pt idx="8">
                  <c:v>#N/A</c:v>
                </c:pt>
                <c:pt idx="9">
                  <c:v>3.17</c:v>
                </c:pt>
              </c:numCache>
            </c:numRef>
          </c:val>
          <c:extLst>
            <c:ext xmlns:c16="http://schemas.microsoft.com/office/drawing/2014/chart" uri="{C3380CC4-5D6E-409C-BE32-E72D297353CC}">
              <c16:uniqueId val="{00000006-C245-4A8B-A7DB-3EF04522A4E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0.97</c:v>
                </c:pt>
                <c:pt idx="2">
                  <c:v>#N/A</c:v>
                </c:pt>
                <c:pt idx="3">
                  <c:v>2.2599999999999998</c:v>
                </c:pt>
                <c:pt idx="4">
                  <c:v>#N/A</c:v>
                </c:pt>
                <c:pt idx="5">
                  <c:v>2.4900000000000002</c:v>
                </c:pt>
                <c:pt idx="6">
                  <c:v>#N/A</c:v>
                </c:pt>
                <c:pt idx="7">
                  <c:v>3.14</c:v>
                </c:pt>
                <c:pt idx="8">
                  <c:v>#N/A</c:v>
                </c:pt>
                <c:pt idx="9">
                  <c:v>3.72</c:v>
                </c:pt>
              </c:numCache>
            </c:numRef>
          </c:val>
          <c:extLst>
            <c:ext xmlns:c16="http://schemas.microsoft.com/office/drawing/2014/chart" uri="{C3380CC4-5D6E-409C-BE32-E72D297353CC}">
              <c16:uniqueId val="{00000007-C245-4A8B-A7DB-3EF04522A4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3.24</c:v>
                </c:pt>
                <c:pt idx="2">
                  <c:v>#N/A</c:v>
                </c:pt>
                <c:pt idx="3">
                  <c:v>5.55</c:v>
                </c:pt>
                <c:pt idx="4">
                  <c:v>#N/A</c:v>
                </c:pt>
                <c:pt idx="5">
                  <c:v>6.38</c:v>
                </c:pt>
                <c:pt idx="6">
                  <c:v>#N/A</c:v>
                </c:pt>
                <c:pt idx="7">
                  <c:v>7.32</c:v>
                </c:pt>
                <c:pt idx="8">
                  <c:v>#N/A</c:v>
                </c:pt>
                <c:pt idx="9">
                  <c:v>6.49</c:v>
                </c:pt>
              </c:numCache>
            </c:numRef>
          </c:val>
          <c:extLst>
            <c:ext xmlns:c16="http://schemas.microsoft.com/office/drawing/2014/chart" uri="{C3380CC4-5D6E-409C-BE32-E72D297353CC}">
              <c16:uniqueId val="{00000008-C245-4A8B-A7DB-3EF04522A4E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18.940000000000001</c:v>
                </c:pt>
                <c:pt idx="2">
                  <c:v>#N/A</c:v>
                </c:pt>
                <c:pt idx="3">
                  <c:v>19.5</c:v>
                </c:pt>
                <c:pt idx="4">
                  <c:v>#N/A</c:v>
                </c:pt>
                <c:pt idx="5">
                  <c:v>18.36</c:v>
                </c:pt>
                <c:pt idx="6">
                  <c:v>#N/A</c:v>
                </c:pt>
                <c:pt idx="7">
                  <c:v>19.59</c:v>
                </c:pt>
                <c:pt idx="8">
                  <c:v>#N/A</c:v>
                </c:pt>
                <c:pt idx="9">
                  <c:v>20.190000000000001</c:v>
                </c:pt>
              </c:numCache>
            </c:numRef>
          </c:val>
          <c:extLst>
            <c:ext xmlns:c16="http://schemas.microsoft.com/office/drawing/2014/chart" uri="{C3380CC4-5D6E-409C-BE32-E72D297353CC}">
              <c16:uniqueId val="{00000009-C245-4A8B-A7DB-3EF04522A4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667</c:v>
                </c:pt>
                <c:pt idx="5">
                  <c:v>680</c:v>
                </c:pt>
                <c:pt idx="8">
                  <c:v>723</c:v>
                </c:pt>
                <c:pt idx="11">
                  <c:v>723</c:v>
                </c:pt>
                <c:pt idx="14">
                  <c:v>696</c:v>
                </c:pt>
              </c:numCache>
            </c:numRef>
          </c:val>
          <c:extLst>
            <c:ext xmlns:c16="http://schemas.microsoft.com/office/drawing/2014/chart" uri="{C3380CC4-5D6E-409C-BE32-E72D297353CC}">
              <c16:uniqueId val="{00000000-72E5-44AA-8E1A-064B1308E4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E5-44AA-8E1A-064B1308E4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E5-44AA-8E1A-064B1308E4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68</c:v>
                </c:pt>
                <c:pt idx="3">
                  <c:v>69</c:v>
                </c:pt>
                <c:pt idx="6">
                  <c:v>181</c:v>
                </c:pt>
                <c:pt idx="9">
                  <c:v>186</c:v>
                </c:pt>
                <c:pt idx="12">
                  <c:v>261</c:v>
                </c:pt>
              </c:numCache>
            </c:numRef>
          </c:val>
          <c:extLst>
            <c:ext xmlns:c16="http://schemas.microsoft.com/office/drawing/2014/chart" uri="{C3380CC4-5D6E-409C-BE32-E72D297353CC}">
              <c16:uniqueId val="{00000003-72E5-44AA-8E1A-064B1308E4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248</c:v>
                </c:pt>
                <c:pt idx="3">
                  <c:v>235</c:v>
                </c:pt>
                <c:pt idx="6">
                  <c:v>187</c:v>
                </c:pt>
                <c:pt idx="9">
                  <c:v>211</c:v>
                </c:pt>
                <c:pt idx="12">
                  <c:v>211</c:v>
                </c:pt>
              </c:numCache>
            </c:numRef>
          </c:val>
          <c:extLst>
            <c:ext xmlns:c16="http://schemas.microsoft.com/office/drawing/2014/chart" uri="{C3380CC4-5D6E-409C-BE32-E72D297353CC}">
              <c16:uniqueId val="{00000004-72E5-44AA-8E1A-064B1308E4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E5-44AA-8E1A-064B1308E4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E5-44AA-8E1A-064B1308E4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559</c:v>
                </c:pt>
                <c:pt idx="3">
                  <c:v>543</c:v>
                </c:pt>
                <c:pt idx="6">
                  <c:v>550</c:v>
                </c:pt>
                <c:pt idx="9">
                  <c:v>551</c:v>
                </c:pt>
                <c:pt idx="12">
                  <c:v>520</c:v>
                </c:pt>
              </c:numCache>
            </c:numRef>
          </c:val>
          <c:extLst>
            <c:ext xmlns:c16="http://schemas.microsoft.com/office/drawing/2014/chart" uri="{C3380CC4-5D6E-409C-BE32-E72D297353CC}">
              <c16:uniqueId val="{00000007-72E5-44AA-8E1A-064B1308E4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208</c:v>
                </c:pt>
                <c:pt idx="2">
                  <c:v>#N/A</c:v>
                </c:pt>
                <c:pt idx="3">
                  <c:v>#N/A</c:v>
                </c:pt>
                <c:pt idx="4">
                  <c:v>167</c:v>
                </c:pt>
                <c:pt idx="5">
                  <c:v>#N/A</c:v>
                </c:pt>
                <c:pt idx="6">
                  <c:v>#N/A</c:v>
                </c:pt>
                <c:pt idx="7">
                  <c:v>195</c:v>
                </c:pt>
                <c:pt idx="8">
                  <c:v>#N/A</c:v>
                </c:pt>
                <c:pt idx="9">
                  <c:v>#N/A</c:v>
                </c:pt>
                <c:pt idx="10">
                  <c:v>225</c:v>
                </c:pt>
                <c:pt idx="11">
                  <c:v>#N/A</c:v>
                </c:pt>
                <c:pt idx="12">
                  <c:v>#N/A</c:v>
                </c:pt>
                <c:pt idx="13">
                  <c:v>296</c:v>
                </c:pt>
                <c:pt idx="14">
                  <c:v>#N/A</c:v>
                </c:pt>
              </c:numCache>
            </c:numRef>
          </c:val>
          <c:smooth val="0"/>
          <c:extLst>
            <c:ext xmlns:c16="http://schemas.microsoft.com/office/drawing/2014/chart" uri="{C3380CC4-5D6E-409C-BE32-E72D297353CC}">
              <c16:uniqueId val="{00000008-72E5-44AA-8E1A-064B1308E4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5148</c:v>
                </c:pt>
                <c:pt idx="5">
                  <c:v>5716</c:v>
                </c:pt>
                <c:pt idx="8">
                  <c:v>5554</c:v>
                </c:pt>
                <c:pt idx="11">
                  <c:v>5526</c:v>
                </c:pt>
                <c:pt idx="14">
                  <c:v>5128</c:v>
                </c:pt>
              </c:numCache>
            </c:numRef>
          </c:val>
          <c:extLst>
            <c:ext xmlns:c16="http://schemas.microsoft.com/office/drawing/2014/chart" uri="{C3380CC4-5D6E-409C-BE32-E72D297353CC}">
              <c16:uniqueId val="{00000000-8FB4-47F1-B812-D042F4058C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779</c:v>
                </c:pt>
                <c:pt idx="5">
                  <c:v>850</c:v>
                </c:pt>
                <c:pt idx="8">
                  <c:v>924</c:v>
                </c:pt>
                <c:pt idx="11">
                  <c:v>901</c:v>
                </c:pt>
                <c:pt idx="14">
                  <c:v>867</c:v>
                </c:pt>
              </c:numCache>
            </c:numRef>
          </c:val>
          <c:extLst>
            <c:ext xmlns:c16="http://schemas.microsoft.com/office/drawing/2014/chart" uri="{C3380CC4-5D6E-409C-BE32-E72D297353CC}">
              <c16:uniqueId val="{00000001-8FB4-47F1-B812-D042F4058C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2630</c:v>
                </c:pt>
                <c:pt idx="5">
                  <c:v>2595</c:v>
                </c:pt>
                <c:pt idx="8">
                  <c:v>2500</c:v>
                </c:pt>
                <c:pt idx="11">
                  <c:v>2435</c:v>
                </c:pt>
                <c:pt idx="14">
                  <c:v>2614</c:v>
                </c:pt>
              </c:numCache>
            </c:numRef>
          </c:val>
          <c:extLst>
            <c:ext xmlns:c16="http://schemas.microsoft.com/office/drawing/2014/chart" uri="{C3380CC4-5D6E-409C-BE32-E72D297353CC}">
              <c16:uniqueId val="{00000002-8FB4-47F1-B812-D042F4058C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B4-47F1-B812-D042F4058C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B4-47F1-B812-D042F4058C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6</c:v>
                </c:pt>
                <c:pt idx="6">
                  <c:v>1</c:v>
                </c:pt>
                <c:pt idx="9">
                  <c:v>1</c:v>
                </c:pt>
                <c:pt idx="12">
                  <c:v>2</c:v>
                </c:pt>
              </c:numCache>
            </c:numRef>
          </c:val>
          <c:extLst>
            <c:ext xmlns:c16="http://schemas.microsoft.com/office/drawing/2014/chart" uri="{C3380CC4-5D6E-409C-BE32-E72D297353CC}">
              <c16:uniqueId val="{00000005-8FB4-47F1-B812-D042F4058C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576</c:v>
                </c:pt>
                <c:pt idx="3">
                  <c:v>696</c:v>
                </c:pt>
                <c:pt idx="6">
                  <c:v>677</c:v>
                </c:pt>
                <c:pt idx="9">
                  <c:v>796</c:v>
                </c:pt>
                <c:pt idx="12">
                  <c:v>682</c:v>
                </c:pt>
              </c:numCache>
            </c:numRef>
          </c:val>
          <c:extLst>
            <c:ext xmlns:c16="http://schemas.microsoft.com/office/drawing/2014/chart" uri="{C3380CC4-5D6E-409C-BE32-E72D297353CC}">
              <c16:uniqueId val="{00000006-8FB4-47F1-B812-D042F4058C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1610</c:v>
                </c:pt>
                <c:pt idx="3">
                  <c:v>1574</c:v>
                </c:pt>
                <c:pt idx="6">
                  <c:v>1435</c:v>
                </c:pt>
                <c:pt idx="9">
                  <c:v>1310</c:v>
                </c:pt>
                <c:pt idx="12">
                  <c:v>1188</c:v>
                </c:pt>
              </c:numCache>
            </c:numRef>
          </c:val>
          <c:extLst>
            <c:ext xmlns:c16="http://schemas.microsoft.com/office/drawing/2014/chart" uri="{C3380CC4-5D6E-409C-BE32-E72D297353CC}">
              <c16:uniqueId val="{00000007-8FB4-47F1-B812-D042F4058C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2460</c:v>
                </c:pt>
                <c:pt idx="3">
                  <c:v>2003</c:v>
                </c:pt>
                <c:pt idx="6">
                  <c:v>1723</c:v>
                </c:pt>
                <c:pt idx="9">
                  <c:v>1496</c:v>
                </c:pt>
                <c:pt idx="12">
                  <c:v>1481</c:v>
                </c:pt>
              </c:numCache>
            </c:numRef>
          </c:val>
          <c:extLst>
            <c:ext xmlns:c16="http://schemas.microsoft.com/office/drawing/2014/chart" uri="{C3380CC4-5D6E-409C-BE32-E72D297353CC}">
              <c16:uniqueId val="{00000008-8FB4-47F1-B812-D042F4058C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B4-47F1-B812-D042F4058C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5190</c:v>
                </c:pt>
                <c:pt idx="3">
                  <c:v>5554</c:v>
                </c:pt>
                <c:pt idx="6">
                  <c:v>6204</c:v>
                </c:pt>
                <c:pt idx="9">
                  <c:v>6049</c:v>
                </c:pt>
                <c:pt idx="12">
                  <c:v>5976</c:v>
                </c:pt>
              </c:numCache>
            </c:numRef>
          </c:val>
          <c:extLst>
            <c:ext xmlns:c16="http://schemas.microsoft.com/office/drawing/2014/chart" uri="{C3380CC4-5D6E-409C-BE32-E72D297353CC}">
              <c16:uniqueId val="{0000000A-8FB4-47F1-B812-D042F4058C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1292</c:v>
                </c:pt>
                <c:pt idx="2">
                  <c:v>#N/A</c:v>
                </c:pt>
                <c:pt idx="3">
                  <c:v>#N/A</c:v>
                </c:pt>
                <c:pt idx="4">
                  <c:v>673</c:v>
                </c:pt>
                <c:pt idx="5">
                  <c:v>#N/A</c:v>
                </c:pt>
                <c:pt idx="6">
                  <c:v>#N/A</c:v>
                </c:pt>
                <c:pt idx="7">
                  <c:v>1062</c:v>
                </c:pt>
                <c:pt idx="8">
                  <c:v>#N/A</c:v>
                </c:pt>
                <c:pt idx="9">
                  <c:v>#N/A</c:v>
                </c:pt>
                <c:pt idx="10">
                  <c:v>790</c:v>
                </c:pt>
                <c:pt idx="11">
                  <c:v>#N/A</c:v>
                </c:pt>
                <c:pt idx="12">
                  <c:v>#N/A</c:v>
                </c:pt>
                <c:pt idx="13">
                  <c:v>722</c:v>
                </c:pt>
                <c:pt idx="14">
                  <c:v>#N/A</c:v>
                </c:pt>
              </c:numCache>
            </c:numRef>
          </c:val>
          <c:smooth val="0"/>
          <c:extLst>
            <c:ext xmlns:c16="http://schemas.microsoft.com/office/drawing/2014/chart" uri="{C3380CC4-5D6E-409C-BE32-E72D297353CC}">
              <c16:uniqueId val="{0000000B-8FB4-47F1-B812-D042F4058C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443</c:v>
                </c:pt>
                <c:pt idx="1">
                  <c:v>543</c:v>
                </c:pt>
                <c:pt idx="2">
                  <c:v>643</c:v>
                </c:pt>
              </c:numCache>
            </c:numRef>
          </c:val>
          <c:extLst>
            <c:ext xmlns:c16="http://schemas.microsoft.com/office/drawing/2014/chart" uri="{C3380CC4-5D6E-409C-BE32-E72D297353CC}">
              <c16:uniqueId val="{00000000-01F2-49E9-97F0-9397AFBA52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412</c:v>
                </c:pt>
                <c:pt idx="1">
                  <c:v>413</c:v>
                </c:pt>
                <c:pt idx="2">
                  <c:v>464</c:v>
                </c:pt>
              </c:numCache>
            </c:numRef>
          </c:val>
          <c:extLst>
            <c:ext xmlns:c16="http://schemas.microsoft.com/office/drawing/2014/chart" uri="{C3380CC4-5D6E-409C-BE32-E72D297353CC}">
              <c16:uniqueId val="{00000001-01F2-49E9-97F0-9397AFBA52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963</c:v>
                </c:pt>
                <c:pt idx="1">
                  <c:v>798</c:v>
                </c:pt>
                <c:pt idx="2">
                  <c:v>802</c:v>
                </c:pt>
              </c:numCache>
            </c:numRef>
          </c:val>
          <c:extLst>
            <c:ext xmlns:c16="http://schemas.microsoft.com/office/drawing/2014/chart" uri="{C3380CC4-5D6E-409C-BE32-E72D297353CC}">
              <c16:uniqueId val="{00000002-01F2-49E9-97F0-9397AFBA52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13,192
13,090
37.25
7,250,809
6,952,699
261,253
4,019,879
5,975,864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近年、大きな変動がない状況ではあるが、自主財源が乏しく財政基盤が脆弱であるため、類似団体平均を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年度においては、町税（たばこ税）の減収が若干あるものの、ふるさと応援寄付金が前年度比</a:t>
          </a:r>
          <a:r>
            <a:rPr kumimoji="1" lang="en-US" altLang="ja-JP" sz="1300">
              <a:latin typeface="ＭＳ Ｐゴシック" panose="020B0600070205080204" pitchFamily="50" charset="-128"/>
              <a:ea typeface="ＭＳ Ｐゴシック" panose="020B0600070205080204" pitchFamily="50" charset="-128"/>
            </a:rPr>
            <a:t>31.3</a:t>
          </a:r>
          <a:r>
            <a:rPr kumimoji="1" lang="ja-JP" altLang="en-US" sz="1300">
              <a:latin typeface="ＭＳ Ｐゴシック" panose="020B0600070205080204" pitchFamily="50" charset="-128"/>
              <a:ea typeface="ＭＳ Ｐゴシック" panose="020B0600070205080204" pitchFamily="50" charset="-128"/>
            </a:rPr>
            <a:t>％増となっており、一定水準の自主財源は確保できた。今後は、さらなる歳出の徹底的な見直しを実施し、財政基盤の強化に努める。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効率的で効果的な質の高い行財政運営の実現を図るため、事務事業評価を行っているが、令和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事業の評価を行い、経常経費の削減等を図ったことにより、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今後も事事業評価を継続して行い、優先度を厳しく点検し、優先度の低い事業については計画的に廃止・縮小を進め、経常経費の削減を図る。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66040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708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62</xdr:row>
      <xdr:rowOff>140970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6335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62</xdr:row>
      <xdr:rowOff>68580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633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27432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9848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165879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88409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人件費が職員数の減少によるもの、物件費が新型コロナウイルス感染症関連費用が減少したため前年度と比較して</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円の減少となり、類似団体平均と比較して大きく下回っている。要因としては、養護老人保護措置費や塵芥処理・し尿処理業務等を一部事務組合で行っていることがあげられる。しかしながら、一部事務組合の人件費・物件費等に充てる負担金や繰出金といった費用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人当たりの金額は増加することとなる。　よって、今後もこれらを含めた経費について、構成団体と協議調整しながら抑制していく必要がある。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93185</xdr:rowOff>
    </xdr:from>
    <xdr:to>
      <xdr:col>23</xdr:col>
      <xdr:colOff>133350</xdr:colOff>
      <xdr:row>80</xdr:row>
      <xdr:rowOff>96591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809185"/>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96591</xdr:rowOff>
    </xdr:from>
    <xdr:to>
      <xdr:col>19</xdr:col>
      <xdr:colOff>133350</xdr:colOff>
      <xdr:row>80</xdr:row>
      <xdr:rowOff>98433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812591"/>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53626</xdr:rowOff>
    </xdr:from>
    <xdr:to>
      <xdr:col>15</xdr:col>
      <xdr:colOff>82550</xdr:colOff>
      <xdr:row>80</xdr:row>
      <xdr:rowOff>98433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769626"/>
          <a:ext cx="889000" cy="4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13005</xdr:rowOff>
    </xdr:from>
    <xdr:to>
      <xdr:col>11</xdr:col>
      <xdr:colOff>31750</xdr:colOff>
      <xdr:row>80</xdr:row>
      <xdr:rowOff>53626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29005"/>
          <a:ext cx="889000" cy="4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42385</xdr:rowOff>
    </xdr:from>
    <xdr:to>
      <xdr:col>23</xdr:col>
      <xdr:colOff>184150</xdr:colOff>
      <xdr:row>80</xdr:row>
      <xdr:rowOff>143985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7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135112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67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45791</xdr:rowOff>
    </xdr:from>
    <xdr:to>
      <xdr:col>19</xdr:col>
      <xdr:colOff>184150</xdr:colOff>
      <xdr:row>80</xdr:row>
      <xdr:rowOff>147391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7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157568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30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47633</xdr:rowOff>
    </xdr:from>
    <xdr:to>
      <xdr:col>15</xdr:col>
      <xdr:colOff>133350</xdr:colOff>
      <xdr:row>80</xdr:row>
      <xdr:rowOff>149233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6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159410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32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2826</xdr:rowOff>
    </xdr:from>
    <xdr:to>
      <xdr:col>11</xdr:col>
      <xdr:colOff>82550</xdr:colOff>
      <xdr:row>80</xdr:row>
      <xdr:rowOff>104426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114603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48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133655</xdr:rowOff>
    </xdr:from>
    <xdr:to>
      <xdr:col>7</xdr:col>
      <xdr:colOff>31750</xdr:colOff>
      <xdr:row>80</xdr:row>
      <xdr:rowOff>63805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6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73982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4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定員適正化計画に基づき、民間委託等の推進、職員の定数減を図った結果、職員の経験年数階層の変動により</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ポイント前後で推移している。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ポイントを下回っており、今後も地域の民間企業の平均給与の状況を踏まえ、給与の適正化に努める。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61384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792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34572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165805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2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152400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7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類似団体より大幅に少ない状況にある。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人事管理の適正化を図るため、職員の削減を行ってきたが、住民ニーズの多種・多様化により正規職員の人材不足が懸念される。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86690</xdr:rowOff>
    </xdr:from>
    <xdr:to>
      <xdr:col>81</xdr:col>
      <xdr:colOff>44450</xdr:colOff>
      <xdr:row>60</xdr:row>
      <xdr:rowOff>87655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73690"/>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86690</xdr:rowOff>
    </xdr:from>
    <xdr:to>
      <xdr:col>77</xdr:col>
      <xdr:colOff>44450</xdr:colOff>
      <xdr:row>60</xdr:row>
      <xdr:rowOff>104063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73690"/>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99238</xdr:rowOff>
    </xdr:from>
    <xdr:to>
      <xdr:col>72</xdr:col>
      <xdr:colOff>203200</xdr:colOff>
      <xdr:row>60</xdr:row>
      <xdr:rowOff>104063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86238"/>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93446</xdr:rowOff>
    </xdr:from>
    <xdr:to>
      <xdr:col>68</xdr:col>
      <xdr:colOff>152400</xdr:colOff>
      <xdr:row>60</xdr:row>
      <xdr:rowOff>99238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80446"/>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36855</xdr:rowOff>
    </xdr:from>
    <xdr:to>
      <xdr:col>81</xdr:col>
      <xdr:colOff>95250</xdr:colOff>
      <xdr:row>60</xdr:row>
      <xdr:rowOff>138455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129582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4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35890</xdr:rowOff>
    </xdr:from>
    <xdr:to>
      <xdr:col>77</xdr:col>
      <xdr:colOff>95250</xdr:colOff>
      <xdr:row>60</xdr:row>
      <xdr:rowOff>137490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147667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91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53263</xdr:rowOff>
    </xdr:from>
    <xdr:to>
      <xdr:col>73</xdr:col>
      <xdr:colOff>44450</xdr:colOff>
      <xdr:row>60</xdr:row>
      <xdr:rowOff>154863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165040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48438</xdr:rowOff>
    </xdr:from>
    <xdr:to>
      <xdr:col>68</xdr:col>
      <xdr:colOff>203200</xdr:colOff>
      <xdr:row>60</xdr:row>
      <xdr:rowOff>150038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160215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0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42646</xdr:rowOff>
    </xdr:from>
    <xdr:to>
      <xdr:col>64</xdr:col>
      <xdr:colOff>152400</xdr:colOff>
      <xdr:row>60</xdr:row>
      <xdr:rowOff>144246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154423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9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新庁舎建設関連及び県営事業負担金に係る起債の償還が始まったことにより、元利償還金が増加したことで前年度比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依然として自主財源に乏しい状況であり、財政構造の大きな転換は難しい状況にあるため、新規事業の実施等については、費用対効果等の精査・点検を徹底し歳出の縮減と財政の健全化を図る。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98044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84022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153670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3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39</xdr:row>
      <xdr:rowOff>153670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83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41</xdr:row>
      <xdr:rowOff>13462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84022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一部事務組合及び退職手当組合への負担見込が減少となったことなどにより前年度比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今後、基金や起債を必要とする大型事業は予定していないため、引き続き減少すると推測しているが、新規事業の実施等については、費用対効果等の精査・点検を徹底し歳出の縮減と財政の健全化を図る。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156512</xdr:rowOff>
    </xdr:from>
    <xdr:to>
      <xdr:col>81</xdr:col>
      <xdr:colOff>44450</xdr:colOff>
      <xdr:row>15</xdr:row>
      <xdr:rowOff>11490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556812"/>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11490</xdr:rowOff>
    </xdr:from>
    <xdr:to>
      <xdr:col>77</xdr:col>
      <xdr:colOff>44450</xdr:colOff>
      <xdr:row>15</xdr:row>
      <xdr:rowOff>96520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83240"/>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153065</xdr:rowOff>
    </xdr:from>
    <xdr:to>
      <xdr:col>72</xdr:col>
      <xdr:colOff>203200</xdr:colOff>
      <xdr:row>15</xdr:row>
      <xdr:rowOff>96520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55336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153065</xdr:rowOff>
    </xdr:from>
    <xdr:to>
      <xdr:col>68</xdr:col>
      <xdr:colOff>152400</xdr:colOff>
      <xdr:row>16</xdr:row>
      <xdr:rowOff>54912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53365"/>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105712</xdr:rowOff>
    </xdr:from>
    <xdr:to>
      <xdr:col>81</xdr:col>
      <xdr:colOff>95250</xdr:colOff>
      <xdr:row>15</xdr:row>
      <xdr:rowOff>35862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77789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4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132140</xdr:rowOff>
    </xdr:from>
    <xdr:to>
      <xdr:col>77</xdr:col>
      <xdr:colOff>95250</xdr:colOff>
      <xdr:row>15</xdr:row>
      <xdr:rowOff>62290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47067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61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45720</xdr:rowOff>
    </xdr:from>
    <xdr:to>
      <xdr:col>73</xdr:col>
      <xdr:colOff>44450</xdr:colOff>
      <xdr:row>15</xdr:row>
      <xdr:rowOff>147320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132097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17192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4112</xdr:rowOff>
    </xdr:from>
    <xdr:to>
      <xdr:col>64</xdr:col>
      <xdr:colOff>152400</xdr:colOff>
      <xdr:row>16</xdr:row>
      <xdr:rowOff>105712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90489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83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13,192
13,090
37.25
7,250,809
6,952,699
261,253
4,019,879
5,975,864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類似団体平均と比較して人件費に係る経常収支比率は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％下回っている。なお、本町の対前年度比が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％増加した。これは、給与改定が主な要因である。</a:t>
          </a:r>
        </a:p>
        <a:p>
          <a:r>
            <a:rPr kumimoji="1" lang="ja-JP" altLang="en-US" sz="1300">
              <a:latin typeface="ＭＳ Ｐゴシック" panose="020B0600070205080204" pitchFamily="50" charset="-128"/>
              <a:ea typeface="ＭＳ Ｐゴシック" panose="020B0600070205080204" pitchFamily="50" charset="-128"/>
            </a:rPr>
            <a:t>　今後も経験年数階層の変動による年度ごとの増減は見込まれるものの、引き続き定員適正管理にに努め、更なる人件費抑制を図る。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10414</xdr:rowOff>
    </xdr:from>
    <xdr:to>
      <xdr:col>24</xdr:col>
      <xdr:colOff>25400</xdr:colOff>
      <xdr:row>33</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6682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5842</xdr:rowOff>
    </xdr:from>
    <xdr:to>
      <xdr:col>19</xdr:col>
      <xdr:colOff>187325</xdr:colOff>
      <xdr:row>33</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663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5842</xdr:rowOff>
    </xdr:from>
    <xdr:to>
      <xdr:col>15</xdr:col>
      <xdr:colOff>98425</xdr:colOff>
      <xdr:row>33</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6636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33274</xdr:rowOff>
    </xdr:from>
    <xdr:to>
      <xdr:col>11</xdr:col>
      <xdr:colOff>9525</xdr:colOff>
      <xdr:row>33</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91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167640</xdr:rowOff>
    </xdr:from>
    <xdr:to>
      <xdr:col>24</xdr:col>
      <xdr:colOff>76200</xdr:colOff>
      <xdr:row>33</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76217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131064</xdr:rowOff>
    </xdr:from>
    <xdr:to>
      <xdr:col>20</xdr:col>
      <xdr:colOff>38100</xdr:colOff>
      <xdr:row>33</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3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126492</xdr:rowOff>
    </xdr:from>
    <xdr:to>
      <xdr:col>15</xdr:col>
      <xdr:colOff>149225</xdr:colOff>
      <xdr:row>33</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23622</xdr:rowOff>
    </xdr:from>
    <xdr:to>
      <xdr:col>11</xdr:col>
      <xdr:colOff>60325</xdr:colOff>
      <xdr:row>33</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135399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153924</xdr:rowOff>
    </xdr:from>
    <xdr:to>
      <xdr:col>6</xdr:col>
      <xdr:colOff>171450</xdr:colOff>
      <xdr:row>33</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94251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類似団体平均と比較して物件費に係る経常収支比率は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％下回っているものの、本町の対前年度比が</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％増加した。これは、原油価格高騰による燃料費や光熱水費等、ふるさと納税寄付額増加に伴う費用の増加が主な要因である。</a:t>
          </a:r>
        </a:p>
        <a:p>
          <a:r>
            <a:rPr kumimoji="1" lang="ja-JP" altLang="en-US" sz="1300">
              <a:latin typeface="ＭＳ Ｐゴシック" panose="020B0600070205080204" pitchFamily="50" charset="-128"/>
              <a:ea typeface="ＭＳ Ｐゴシック" panose="020B0600070205080204" pitchFamily="50" charset="-128"/>
            </a:rPr>
            <a:t>　事業の実施状況により、増減は見込まれるが、引き続き縮減に努める。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8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35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0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16</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72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近年、障害者（児）福祉サービスの利用が増加傾向にあり、扶助費が大幅に増えている。</a:t>
          </a:r>
        </a:p>
        <a:p>
          <a:r>
            <a:rPr kumimoji="1" lang="ja-JP" altLang="en-US" sz="1300">
              <a:latin typeface="ＭＳ Ｐゴシック" panose="020B0600070205080204" pitchFamily="50" charset="-128"/>
              <a:ea typeface="ＭＳ Ｐゴシック" panose="020B0600070205080204" pitchFamily="50" charset="-128"/>
            </a:rPr>
            <a:t>　類似団体平均と比較しても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と大きく上回っている状況である。今後も福祉施策の拡充などにより増加が見込まれるが、対象者が社会的弱者であるため、支出の抑制は難しく経常収支比率の改善につながり難い要因となっている。当面は現在の水準を維持すること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140607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2017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42635</xdr:rowOff>
    </xdr:from>
    <xdr:to>
      <xdr:col>19</xdr:col>
      <xdr:colOff>187325</xdr:colOff>
      <xdr:row>59</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158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42635</xdr:rowOff>
    </xdr:from>
    <xdr:to>
      <xdr:col>15</xdr:col>
      <xdr:colOff>98425</xdr:colOff>
      <xdr:row>59</xdr:row>
      <xdr:rowOff>129722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158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129722</xdr:rowOff>
    </xdr:from>
    <xdr:to>
      <xdr:col>11</xdr:col>
      <xdr:colOff>9525</xdr:colOff>
      <xdr:row>60</xdr:row>
      <xdr:rowOff>23585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10245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89807</xdr:rowOff>
    </xdr:from>
    <xdr:to>
      <xdr:col>24</xdr:col>
      <xdr:colOff>76200</xdr:colOff>
      <xdr:row>60</xdr:row>
      <xdr:rowOff>19957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61884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163285</xdr:rowOff>
    </xdr:from>
    <xdr:to>
      <xdr:col>15</xdr:col>
      <xdr:colOff>149225</xdr:colOff>
      <xdr:row>59</xdr:row>
      <xdr:rowOff>93435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78212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78922</xdr:rowOff>
    </xdr:from>
    <xdr:to>
      <xdr:col>11</xdr:col>
      <xdr:colOff>60325</xdr:colOff>
      <xdr:row>60</xdr:row>
      <xdr:rowOff>9072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165299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144235</xdr:rowOff>
    </xdr:from>
    <xdr:to>
      <xdr:col>6</xdr:col>
      <xdr:colOff>171450</xdr:colOff>
      <xdr:row>60</xdr:row>
      <xdr:rowOff>74385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59162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％上回っているものの、本町の対前年度比は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今後も引き続き特別会計への繰出金・出資金の抑制を図るため、特別会計の適正な事業運営に努める。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16510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116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0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類似団体平均と比較して補助費等に係る経常収支比率は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％上回っており、本町の対前年度比も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一部事務組合への負担金・繰出金が増加したこと、物価高騰対策として実施した各種補助事業の影響によるものである。　</a:t>
          </a:r>
        </a:p>
        <a:p>
          <a:r>
            <a:rPr kumimoji="1" lang="ja-JP" altLang="en-US" sz="1300">
              <a:latin typeface="ＭＳ Ｐゴシック" panose="020B0600070205080204" pitchFamily="50" charset="-128"/>
              <a:ea typeface="ＭＳ Ｐゴシック" panose="020B0600070205080204" pitchFamily="50" charset="-128"/>
            </a:rPr>
            <a:t>　今後も引き続き事務事業評価を実施し、歳出縮減に努める。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232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77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952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51562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類似団体平均と比較して公債費に係る経常収支比率は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年度以降起債発行の抑制に努めてきたことで減少傾向にあったが、令和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年度は、新庁舎建築に係る財源として起債借り入れを行った元金償還が始まったことにより比率が悪化したが、償還終了を迎えた起債もあることから令和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今後も全体的な起債発行の抑制に努め、経常収支比率の改善を図る。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977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06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113285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069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％上回っており対前年度比も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％増加した。これは、補助費等扶助費が主な要因である。</a:t>
          </a:r>
        </a:p>
        <a:p>
          <a:r>
            <a:rPr kumimoji="1" lang="ja-JP" altLang="en-US" sz="1300">
              <a:latin typeface="ＭＳ Ｐゴシック" panose="020B0600070205080204" pitchFamily="50" charset="-128"/>
              <a:ea typeface="ＭＳ Ｐゴシック" panose="020B0600070205080204" pitchFamily="50" charset="-128"/>
            </a:rPr>
            <a:t>　今後も経常経費の抑制、財政確保に努める。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858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78</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25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100330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25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78</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3019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49530</xdr:rowOff>
    </xdr:from>
    <xdr:to>
      <xdr:col>82</xdr:col>
      <xdr:colOff>158750</xdr:colOff>
      <xdr:row>78</xdr:row>
      <xdr:rowOff>151130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21607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161307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121920</xdr:rowOff>
    </xdr:from>
    <xdr:to>
      <xdr:col>65</xdr:col>
      <xdr:colOff>53975</xdr:colOff>
      <xdr:row>78</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62247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43285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7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17943</xdr:rowOff>
    </xdr:from>
    <xdr:to>
      <xdr:col>29</xdr:col>
      <xdr:colOff>127000</xdr:colOff>
      <xdr:row>18</xdr:row>
      <xdr:rowOff>33108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151668"/>
          <a:ext cx="647700" cy="15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17943</xdr:rowOff>
    </xdr:from>
    <xdr:to>
      <xdr:col>26</xdr:col>
      <xdr:colOff>50800</xdr:colOff>
      <xdr:row>18</xdr:row>
      <xdr:rowOff>21929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51668"/>
          <a:ext cx="698500" cy="3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21929</xdr:rowOff>
    </xdr:from>
    <xdr:to>
      <xdr:col>22</xdr:col>
      <xdr:colOff>114300</xdr:colOff>
      <xdr:row>18</xdr:row>
      <xdr:rowOff>47853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55654"/>
          <a:ext cx="698500" cy="25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47853</xdr:rowOff>
    </xdr:from>
    <xdr:to>
      <xdr:col>18</xdr:col>
      <xdr:colOff>177800</xdr:colOff>
      <xdr:row>18</xdr:row>
      <xdr:rowOff>63004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81578"/>
          <a:ext cx="698500" cy="1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153758</xdr:rowOff>
    </xdr:from>
    <xdr:to>
      <xdr:col>29</xdr:col>
      <xdr:colOff>177800</xdr:colOff>
      <xdr:row>18</xdr:row>
      <xdr:rowOff>83908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116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62335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2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138593</xdr:rowOff>
    </xdr:from>
    <xdr:to>
      <xdr:col>26</xdr:col>
      <xdr:colOff>101600</xdr:colOff>
      <xdr:row>18</xdr:row>
      <xdr:rowOff>68743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0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53520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87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142579</xdr:rowOff>
    </xdr:from>
    <xdr:to>
      <xdr:col>22</xdr:col>
      <xdr:colOff>165100</xdr:colOff>
      <xdr:row>18</xdr:row>
      <xdr:rowOff>72729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0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57506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9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168503</xdr:rowOff>
    </xdr:from>
    <xdr:to>
      <xdr:col>19</xdr:col>
      <xdr:colOff>38100</xdr:colOff>
      <xdr:row>18</xdr:row>
      <xdr:rowOff>98653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3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83430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1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12204</xdr:rowOff>
    </xdr:from>
    <xdr:to>
      <xdr:col>15</xdr:col>
      <xdr:colOff>101600</xdr:colOff>
      <xdr:row>18</xdr:row>
      <xdr:rowOff>113804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4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98581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3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14643</xdr:rowOff>
    </xdr:from>
    <xdr:to>
      <xdr:col>29</xdr:col>
      <xdr:colOff>127000</xdr:colOff>
      <xdr:row>36</xdr:row>
      <xdr:rowOff>143711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67893"/>
          <a:ext cx="647700" cy="12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143711</xdr:rowOff>
    </xdr:from>
    <xdr:to>
      <xdr:col>26</xdr:col>
      <xdr:colOff>50800</xdr:colOff>
      <xdr:row>37</xdr:row>
      <xdr:rowOff>25662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96961"/>
          <a:ext cx="698500" cy="53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25662</xdr:rowOff>
    </xdr:from>
    <xdr:to>
      <xdr:col>22</xdr:col>
      <xdr:colOff>114300</xdr:colOff>
      <xdr:row>37</xdr:row>
      <xdr:rowOff>79383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150362"/>
          <a:ext cx="698500" cy="53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11854</xdr:rowOff>
    </xdr:from>
    <xdr:to>
      <xdr:col>18</xdr:col>
      <xdr:colOff>177800</xdr:colOff>
      <xdr:row>37</xdr:row>
      <xdr:rowOff>79383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136554"/>
          <a:ext cx="698500" cy="67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306743</xdr:rowOff>
    </xdr:from>
    <xdr:to>
      <xdr:col>29</xdr:col>
      <xdr:colOff>177800</xdr:colOff>
      <xdr:row>36</xdr:row>
      <xdr:rowOff>65443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1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278820</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8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92911</xdr:rowOff>
    </xdr:from>
    <xdr:to>
      <xdr:col>26</xdr:col>
      <xdr:colOff>101600</xdr:colOff>
      <xdr:row>37</xdr:row>
      <xdr:rowOff>23061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4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7838</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132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146312</xdr:rowOff>
    </xdr:from>
    <xdr:to>
      <xdr:col>22</xdr:col>
      <xdr:colOff>165100</xdr:colOff>
      <xdr:row>37</xdr:row>
      <xdr:rowOff>76462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99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61239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18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28583</xdr:rowOff>
    </xdr:from>
    <xdr:to>
      <xdr:col>19</xdr:col>
      <xdr:colOff>38100</xdr:colOff>
      <xdr:row>37</xdr:row>
      <xdr:rowOff>130183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5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114960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132504</xdr:rowOff>
    </xdr:from>
    <xdr:to>
      <xdr:col>15</xdr:col>
      <xdr:colOff>101600</xdr:colOff>
      <xdr:row>37</xdr:row>
      <xdr:rowOff>62654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85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47431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7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13,192
13,090
37.25
7,250,809
6,952,699
261,253
4,019,879
5,975,864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18588</xdr:rowOff>
    </xdr:from>
    <xdr:to>
      <xdr:col>24</xdr:col>
      <xdr:colOff>63500</xdr:colOff>
      <xdr:row>37</xdr:row>
      <xdr:rowOff>19877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62238"/>
          <a:ext cx="8382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19877</xdr:rowOff>
    </xdr:from>
    <xdr:to>
      <xdr:col>19</xdr:col>
      <xdr:colOff>177800</xdr:colOff>
      <xdr:row>37</xdr:row>
      <xdr:rowOff>24458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63527"/>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24458</xdr:rowOff>
    </xdr:from>
    <xdr:to>
      <xdr:col>15</xdr:col>
      <xdr:colOff>50800</xdr:colOff>
      <xdr:row>37</xdr:row>
      <xdr:rowOff>42408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68108"/>
          <a:ext cx="8890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42408</xdr:rowOff>
    </xdr:from>
    <xdr:to>
      <xdr:col>10</xdr:col>
      <xdr:colOff>114300</xdr:colOff>
      <xdr:row>37</xdr:row>
      <xdr:rowOff>68596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86058"/>
          <a:ext cx="889000" cy="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139238</xdr:rowOff>
    </xdr:from>
    <xdr:to>
      <xdr:col>24</xdr:col>
      <xdr:colOff>114300</xdr:colOff>
      <xdr:row>37</xdr:row>
      <xdr:rowOff>69388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54165</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2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140527</xdr:rowOff>
    </xdr:from>
    <xdr:to>
      <xdr:col>20</xdr:col>
      <xdr:colOff>38100</xdr:colOff>
      <xdr:row>37</xdr:row>
      <xdr:rowOff>70677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61804</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4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145108</xdr:rowOff>
    </xdr:from>
    <xdr:to>
      <xdr:col>15</xdr:col>
      <xdr:colOff>101600</xdr:colOff>
      <xdr:row>37</xdr:row>
      <xdr:rowOff>75258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66385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1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163058</xdr:rowOff>
    </xdr:from>
    <xdr:to>
      <xdr:col>10</xdr:col>
      <xdr:colOff>165100</xdr:colOff>
      <xdr:row>37</xdr:row>
      <xdr:rowOff>93208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3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84335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2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17796</xdr:rowOff>
    </xdr:from>
    <xdr:to>
      <xdr:col>6</xdr:col>
      <xdr:colOff>38100</xdr:colOff>
      <xdr:row>37</xdr:row>
      <xdr:rowOff>119396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110523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5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54716</xdr:rowOff>
    </xdr:from>
    <xdr:to>
      <xdr:col>24</xdr:col>
      <xdr:colOff>63500</xdr:colOff>
      <xdr:row>57</xdr:row>
      <xdr:rowOff>56403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827366"/>
          <a:ext cx="8382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55534</xdr:rowOff>
    </xdr:from>
    <xdr:to>
      <xdr:col>19</xdr:col>
      <xdr:colOff>177800</xdr:colOff>
      <xdr:row>57</xdr:row>
      <xdr:rowOff>56403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828184"/>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55534</xdr:rowOff>
    </xdr:from>
    <xdr:to>
      <xdr:col>15</xdr:col>
      <xdr:colOff>50800</xdr:colOff>
      <xdr:row>57</xdr:row>
      <xdr:rowOff>90080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28184"/>
          <a:ext cx="889000" cy="3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90080</xdr:rowOff>
    </xdr:from>
    <xdr:to>
      <xdr:col>10</xdr:col>
      <xdr:colOff>114300</xdr:colOff>
      <xdr:row>57</xdr:row>
      <xdr:rowOff>115345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62730"/>
          <a:ext cx="8890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3916</xdr:rowOff>
    </xdr:from>
    <xdr:to>
      <xdr:col>24</xdr:col>
      <xdr:colOff>114300</xdr:colOff>
      <xdr:row>57</xdr:row>
      <xdr:rowOff>105516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90293</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5603</xdr:rowOff>
    </xdr:from>
    <xdr:to>
      <xdr:col>20</xdr:col>
      <xdr:colOff>38100</xdr:colOff>
      <xdr:row>57</xdr:row>
      <xdr:rowOff>107203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7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98330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7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4734</xdr:rowOff>
    </xdr:from>
    <xdr:to>
      <xdr:col>15</xdr:col>
      <xdr:colOff>101600</xdr:colOff>
      <xdr:row>57</xdr:row>
      <xdr:rowOff>106334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7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97461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7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39280</xdr:rowOff>
    </xdr:from>
    <xdr:to>
      <xdr:col>10</xdr:col>
      <xdr:colOff>165100</xdr:colOff>
      <xdr:row>57</xdr:row>
      <xdr:rowOff>140880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132007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64545</xdr:rowOff>
    </xdr:from>
    <xdr:to>
      <xdr:col>6</xdr:col>
      <xdr:colOff>38100</xdr:colOff>
      <xdr:row>57</xdr:row>
      <xdr:rowOff>166145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28189</xdr:rowOff>
    </xdr:from>
    <xdr:to>
      <xdr:col>24</xdr:col>
      <xdr:colOff>63500</xdr:colOff>
      <xdr:row>78</xdr:row>
      <xdr:rowOff>80629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401289"/>
          <a:ext cx="838200" cy="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15799</xdr:rowOff>
    </xdr:from>
    <xdr:to>
      <xdr:col>19</xdr:col>
      <xdr:colOff>177800</xdr:colOff>
      <xdr:row>78</xdr:row>
      <xdr:rowOff>28189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388899"/>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15799</xdr:rowOff>
    </xdr:from>
    <xdr:to>
      <xdr:col>15</xdr:col>
      <xdr:colOff>50800</xdr:colOff>
      <xdr:row>78</xdr:row>
      <xdr:rowOff>51050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388899"/>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51050</xdr:rowOff>
    </xdr:from>
    <xdr:to>
      <xdr:col>10</xdr:col>
      <xdr:colOff>114300</xdr:colOff>
      <xdr:row>78</xdr:row>
      <xdr:rowOff>63119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424150"/>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29829</xdr:rowOff>
    </xdr:from>
    <xdr:to>
      <xdr:col>24</xdr:col>
      <xdr:colOff>114300</xdr:colOff>
      <xdr:row>78</xdr:row>
      <xdr:rowOff>131429</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4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116206</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31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148839</xdr:rowOff>
    </xdr:from>
    <xdr:to>
      <xdr:col>20</xdr:col>
      <xdr:colOff>38100</xdr:colOff>
      <xdr:row>78</xdr:row>
      <xdr:rowOff>78989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70116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136449</xdr:rowOff>
    </xdr:from>
    <xdr:to>
      <xdr:col>15</xdr:col>
      <xdr:colOff>101600</xdr:colOff>
      <xdr:row>78</xdr:row>
      <xdr:rowOff>66599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57726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3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250</xdr:rowOff>
    </xdr:from>
    <xdr:to>
      <xdr:col>10</xdr:col>
      <xdr:colOff>165100</xdr:colOff>
      <xdr:row>78</xdr:row>
      <xdr:rowOff>101850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92977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6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12319</xdr:rowOff>
    </xdr:from>
    <xdr:to>
      <xdr:col>6</xdr:col>
      <xdr:colOff>38100</xdr:colOff>
      <xdr:row>78</xdr:row>
      <xdr:rowOff>113919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105046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7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38736</xdr:rowOff>
    </xdr:from>
    <xdr:to>
      <xdr:col>24</xdr:col>
      <xdr:colOff>63500</xdr:colOff>
      <xdr:row>93</xdr:row>
      <xdr:rowOff>144218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983586"/>
          <a:ext cx="8382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113878</xdr:rowOff>
    </xdr:from>
    <xdr:to>
      <xdr:col>19</xdr:col>
      <xdr:colOff>177800</xdr:colOff>
      <xdr:row>93</xdr:row>
      <xdr:rowOff>144218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5887278"/>
          <a:ext cx="889000" cy="20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113878</xdr:rowOff>
    </xdr:from>
    <xdr:to>
      <xdr:col>15</xdr:col>
      <xdr:colOff>50800</xdr:colOff>
      <xdr:row>94</xdr:row>
      <xdr:rowOff>80079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887278"/>
          <a:ext cx="889000" cy="30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80079</xdr:rowOff>
    </xdr:from>
    <xdr:to>
      <xdr:col>10</xdr:col>
      <xdr:colOff>114300</xdr:colOff>
      <xdr:row>94</xdr:row>
      <xdr:rowOff>124645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196379"/>
          <a:ext cx="889000" cy="4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159386</xdr:rowOff>
    </xdr:from>
    <xdr:to>
      <xdr:col>24</xdr:col>
      <xdr:colOff>114300</xdr:colOff>
      <xdr:row>93</xdr:row>
      <xdr:rowOff>89536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9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10813</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78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93418</xdr:rowOff>
    </xdr:from>
    <xdr:to>
      <xdr:col>20</xdr:col>
      <xdr:colOff>38100</xdr:colOff>
      <xdr:row>94</xdr:row>
      <xdr:rowOff>23568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03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40095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81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63078</xdr:rowOff>
    </xdr:from>
    <xdr:to>
      <xdr:col>15</xdr:col>
      <xdr:colOff>101600</xdr:colOff>
      <xdr:row>92</xdr:row>
      <xdr:rowOff>164678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8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9755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61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29279</xdr:rowOff>
    </xdr:from>
    <xdr:to>
      <xdr:col>10</xdr:col>
      <xdr:colOff>165100</xdr:colOff>
      <xdr:row>94</xdr:row>
      <xdr:rowOff>130879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1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147406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92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73845</xdr:rowOff>
    </xdr:from>
    <xdr:to>
      <xdr:col>6</xdr:col>
      <xdr:colOff>38100</xdr:colOff>
      <xdr:row>95</xdr:row>
      <xdr:rowOff>3995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1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20522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96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36313</xdr:rowOff>
    </xdr:from>
    <xdr:to>
      <xdr:col>55</xdr:col>
      <xdr:colOff>0</xdr:colOff>
      <xdr:row>36</xdr:row>
      <xdr:rowOff>55726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208513"/>
          <a:ext cx="83820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36313</xdr:rowOff>
    </xdr:from>
    <xdr:to>
      <xdr:col>50</xdr:col>
      <xdr:colOff>114300</xdr:colOff>
      <xdr:row>36</xdr:row>
      <xdr:rowOff>45238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208513"/>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5983</xdr:rowOff>
    </xdr:from>
    <xdr:to>
      <xdr:col>45</xdr:col>
      <xdr:colOff>177800</xdr:colOff>
      <xdr:row>36</xdr:row>
      <xdr:rowOff>45238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835283"/>
          <a:ext cx="889000" cy="38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5983</xdr:rowOff>
    </xdr:from>
    <xdr:to>
      <xdr:col>41</xdr:col>
      <xdr:colOff>50800</xdr:colOff>
      <xdr:row>37</xdr:row>
      <xdr:rowOff>11908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35283"/>
          <a:ext cx="889000" cy="52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4926</xdr:rowOff>
    </xdr:from>
    <xdr:to>
      <xdr:col>55</xdr:col>
      <xdr:colOff>50800</xdr:colOff>
      <xdr:row>36</xdr:row>
      <xdr:rowOff>106526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154803</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156963</xdr:rowOff>
    </xdr:from>
    <xdr:to>
      <xdr:col>50</xdr:col>
      <xdr:colOff>165100</xdr:colOff>
      <xdr:row>36</xdr:row>
      <xdr:rowOff>87113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78240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25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165888</xdr:rowOff>
    </xdr:from>
    <xdr:to>
      <xdr:col>46</xdr:col>
      <xdr:colOff>38100</xdr:colOff>
      <xdr:row>36</xdr:row>
      <xdr:rowOff>96038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1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87165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2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126633</xdr:rowOff>
    </xdr:from>
    <xdr:to>
      <xdr:col>41</xdr:col>
      <xdr:colOff>101600</xdr:colOff>
      <xdr:row>34</xdr:row>
      <xdr:rowOff>56783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47910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7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132558</xdr:rowOff>
    </xdr:from>
    <xdr:to>
      <xdr:col>36</xdr:col>
      <xdr:colOff>165100</xdr:colOff>
      <xdr:row>37</xdr:row>
      <xdr:rowOff>62708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0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53835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9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87347</xdr:rowOff>
    </xdr:from>
    <xdr:to>
      <xdr:col>55</xdr:col>
      <xdr:colOff>0</xdr:colOff>
      <xdr:row>58</xdr:row>
      <xdr:rowOff>91233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31447"/>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115691</xdr:rowOff>
    </xdr:from>
    <xdr:to>
      <xdr:col>50</xdr:col>
      <xdr:colOff>114300</xdr:colOff>
      <xdr:row>58</xdr:row>
      <xdr:rowOff>87347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88341"/>
          <a:ext cx="889000" cy="14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115691</xdr:rowOff>
    </xdr:from>
    <xdr:to>
      <xdr:col>45</xdr:col>
      <xdr:colOff>177800</xdr:colOff>
      <xdr:row>58</xdr:row>
      <xdr:rowOff>5920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88341"/>
          <a:ext cx="889000" cy="6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163033</xdr:rowOff>
    </xdr:from>
    <xdr:to>
      <xdr:col>41</xdr:col>
      <xdr:colOff>50800</xdr:colOff>
      <xdr:row>58</xdr:row>
      <xdr:rowOff>5920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35683"/>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40433</xdr:rowOff>
    </xdr:from>
    <xdr:to>
      <xdr:col>55</xdr:col>
      <xdr:colOff>50800</xdr:colOff>
      <xdr:row>58</xdr:row>
      <xdr:rowOff>142033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8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18860</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6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36547</xdr:rowOff>
    </xdr:from>
    <xdr:to>
      <xdr:col>50</xdr:col>
      <xdr:colOff>165100</xdr:colOff>
      <xdr:row>58</xdr:row>
      <xdr:rowOff>138147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129274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7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64891</xdr:rowOff>
    </xdr:from>
    <xdr:to>
      <xdr:col>46</xdr:col>
      <xdr:colOff>38100</xdr:colOff>
      <xdr:row>57</xdr:row>
      <xdr:rowOff>166491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6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126570</xdr:rowOff>
    </xdr:from>
    <xdr:to>
      <xdr:col>41</xdr:col>
      <xdr:colOff>101600</xdr:colOff>
      <xdr:row>58</xdr:row>
      <xdr:rowOff>56720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47847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9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112233</xdr:rowOff>
    </xdr:from>
    <xdr:to>
      <xdr:col>36</xdr:col>
      <xdr:colOff>165100</xdr:colOff>
      <xdr:row>58</xdr:row>
      <xdr:rowOff>42383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33510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7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67528</xdr:rowOff>
    </xdr:from>
    <xdr:to>
      <xdr:col>45</xdr:col>
      <xdr:colOff>177800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69178"/>
          <a:ext cx="889000" cy="37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67528</xdr:rowOff>
    </xdr:from>
    <xdr:to>
      <xdr:col>41</xdr:col>
      <xdr:colOff>50800</xdr:colOff>
      <xdr:row>79</xdr:row>
      <xdr:rowOff>27108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69178"/>
          <a:ext cx="889000" cy="30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16728</xdr:rowOff>
    </xdr:from>
    <xdr:to>
      <xdr:col>41</xdr:col>
      <xdr:colOff>101600</xdr:colOff>
      <xdr:row>77</xdr:row>
      <xdr:rowOff>118328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109455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147758</xdr:rowOff>
    </xdr:from>
    <xdr:to>
      <xdr:col>36</xdr:col>
      <xdr:colOff>165100</xdr:colOff>
      <xdr:row>79</xdr:row>
      <xdr:rowOff>77908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69035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124603</xdr:rowOff>
    </xdr:from>
    <xdr:to>
      <xdr:col>55</xdr:col>
      <xdr:colOff>0</xdr:colOff>
      <xdr:row>97</xdr:row>
      <xdr:rowOff>125997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755253"/>
          <a:ext cx="8382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69121</xdr:rowOff>
    </xdr:from>
    <xdr:to>
      <xdr:col>50</xdr:col>
      <xdr:colOff>114300</xdr:colOff>
      <xdr:row>97</xdr:row>
      <xdr:rowOff>124603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528321"/>
          <a:ext cx="889000" cy="22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69121</xdr:rowOff>
    </xdr:from>
    <xdr:to>
      <xdr:col>45</xdr:col>
      <xdr:colOff>177800</xdr:colOff>
      <xdr:row>97</xdr:row>
      <xdr:rowOff>139805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528321"/>
          <a:ext cx="889000" cy="24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91529</xdr:rowOff>
    </xdr:from>
    <xdr:to>
      <xdr:col>41</xdr:col>
      <xdr:colOff>50800</xdr:colOff>
      <xdr:row>97</xdr:row>
      <xdr:rowOff>139805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722179"/>
          <a:ext cx="889000" cy="4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75197</xdr:rowOff>
    </xdr:from>
    <xdr:to>
      <xdr:col>55</xdr:col>
      <xdr:colOff>50800</xdr:colOff>
      <xdr:row>98</xdr:row>
      <xdr:rowOff>5347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53624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73803</xdr:rowOff>
    </xdr:from>
    <xdr:to>
      <xdr:col>50</xdr:col>
      <xdr:colOff>165100</xdr:colOff>
      <xdr:row>98</xdr:row>
      <xdr:rowOff>3953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166530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79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18321</xdr:rowOff>
    </xdr:from>
    <xdr:to>
      <xdr:col>46</xdr:col>
      <xdr:colOff>38100</xdr:colOff>
      <xdr:row>96</xdr:row>
      <xdr:rowOff>119921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136448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25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89005</xdr:rowOff>
    </xdr:from>
    <xdr:to>
      <xdr:col>41</xdr:col>
      <xdr:colOff>101600</xdr:colOff>
      <xdr:row>98</xdr:row>
      <xdr:rowOff>19155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10282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40729</xdr:rowOff>
    </xdr:from>
    <xdr:to>
      <xdr:col>36</xdr:col>
      <xdr:colOff>165100</xdr:colOff>
      <xdr:row>97</xdr:row>
      <xdr:rowOff>142329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133456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85819</xdr:rowOff>
    </xdr:from>
    <xdr:to>
      <xdr:col>85</xdr:col>
      <xdr:colOff>127000</xdr:colOff>
      <xdr:row>37</xdr:row>
      <xdr:rowOff>169852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258019"/>
          <a:ext cx="838200" cy="25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85819</xdr:rowOff>
    </xdr:from>
    <xdr:to>
      <xdr:col>81</xdr:col>
      <xdr:colOff>50800</xdr:colOff>
      <xdr:row>36</xdr:row>
      <xdr:rowOff>169761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258019"/>
          <a:ext cx="8890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169761</xdr:rowOff>
    </xdr:from>
    <xdr:to>
      <xdr:col>76</xdr:col>
      <xdr:colOff>114300</xdr:colOff>
      <xdr:row>38</xdr:row>
      <xdr:rowOff>83921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341961"/>
          <a:ext cx="889000" cy="25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155336</xdr:rowOff>
    </xdr:from>
    <xdr:to>
      <xdr:col>71</xdr:col>
      <xdr:colOff>177800</xdr:colOff>
      <xdr:row>38</xdr:row>
      <xdr:rowOff>83921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498986"/>
          <a:ext cx="889000" cy="10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32214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119052</xdr:rowOff>
    </xdr:from>
    <xdr:to>
      <xdr:col>85</xdr:col>
      <xdr:colOff>177800</xdr:colOff>
      <xdr:row>38</xdr:row>
      <xdr:rowOff>49202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4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141929</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31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35019</xdr:rowOff>
    </xdr:from>
    <xdr:to>
      <xdr:col>81</xdr:col>
      <xdr:colOff>101600</xdr:colOff>
      <xdr:row>36</xdr:row>
      <xdr:rowOff>136619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2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153146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5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118961</xdr:rowOff>
    </xdr:from>
    <xdr:to>
      <xdr:col>76</xdr:col>
      <xdr:colOff>165100</xdr:colOff>
      <xdr:row>37</xdr:row>
      <xdr:rowOff>49111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2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65638</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60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33121</xdr:rowOff>
    </xdr:from>
    <xdr:to>
      <xdr:col>72</xdr:col>
      <xdr:colOff>38100</xdr:colOff>
      <xdr:row>38</xdr:row>
      <xdr:rowOff>134721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125848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4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104536</xdr:rowOff>
    </xdr:from>
    <xdr:to>
      <xdr:col>67</xdr:col>
      <xdr:colOff>101600</xdr:colOff>
      <xdr:row>38</xdr:row>
      <xdr:rowOff>34686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51213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2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133299</xdr:rowOff>
    </xdr:from>
    <xdr:to>
      <xdr:col>85</xdr:col>
      <xdr:colOff>127000</xdr:colOff>
      <xdr:row>76</xdr:row>
      <xdr:rowOff>142906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163499"/>
          <a:ext cx="838200" cy="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133299</xdr:rowOff>
    </xdr:from>
    <xdr:to>
      <xdr:col>81</xdr:col>
      <xdr:colOff>50800</xdr:colOff>
      <xdr:row>76</xdr:row>
      <xdr:rowOff>136528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63499"/>
          <a:ext cx="889000" cy="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136528</xdr:rowOff>
    </xdr:from>
    <xdr:to>
      <xdr:col>76</xdr:col>
      <xdr:colOff>114300</xdr:colOff>
      <xdr:row>76</xdr:row>
      <xdr:rowOff>143323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66728"/>
          <a:ext cx="8890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138385</xdr:rowOff>
    </xdr:from>
    <xdr:to>
      <xdr:col>71</xdr:col>
      <xdr:colOff>177800</xdr:colOff>
      <xdr:row>76</xdr:row>
      <xdr:rowOff>143323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168585"/>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92106</xdr:rowOff>
    </xdr:from>
    <xdr:to>
      <xdr:col>85</xdr:col>
      <xdr:colOff>177800</xdr:colOff>
      <xdr:row>77</xdr:row>
      <xdr:rowOff>22256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70533</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0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82499</xdr:rowOff>
    </xdr:from>
    <xdr:to>
      <xdr:col>81</xdr:col>
      <xdr:colOff>101600</xdr:colOff>
      <xdr:row>77</xdr:row>
      <xdr:rowOff>12649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3776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0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85728</xdr:rowOff>
    </xdr:from>
    <xdr:to>
      <xdr:col>76</xdr:col>
      <xdr:colOff>165100</xdr:colOff>
      <xdr:row>77</xdr:row>
      <xdr:rowOff>15878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7005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92523</xdr:rowOff>
    </xdr:from>
    <xdr:to>
      <xdr:col>72</xdr:col>
      <xdr:colOff>38100</xdr:colOff>
      <xdr:row>77</xdr:row>
      <xdr:rowOff>22673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1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87585</xdr:rowOff>
    </xdr:from>
    <xdr:to>
      <xdr:col>67</xdr:col>
      <xdr:colOff>101600</xdr:colOff>
      <xdr:row>77</xdr:row>
      <xdr:rowOff>17735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8862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170706</xdr:rowOff>
    </xdr:from>
    <xdr:to>
      <xdr:col>85</xdr:col>
      <xdr:colOff>127000</xdr:colOff>
      <xdr:row>99</xdr:row>
      <xdr:rowOff>14477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72806"/>
          <a:ext cx="8382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14477</xdr:rowOff>
    </xdr:from>
    <xdr:to>
      <xdr:col>81</xdr:col>
      <xdr:colOff>50800</xdr:colOff>
      <xdr:row>99</xdr:row>
      <xdr:rowOff>15064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88027"/>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15064</xdr:rowOff>
    </xdr:from>
    <xdr:to>
      <xdr:col>76</xdr:col>
      <xdr:colOff>114300</xdr:colOff>
      <xdr:row>99</xdr:row>
      <xdr:rowOff>40560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88614"/>
          <a:ext cx="889000" cy="2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40560</xdr:rowOff>
    </xdr:from>
    <xdr:to>
      <xdr:col>71</xdr:col>
      <xdr:colOff>177800</xdr:colOff>
      <xdr:row>99</xdr:row>
      <xdr:rowOff>42194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7014110"/>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119906</xdr:rowOff>
    </xdr:from>
    <xdr:to>
      <xdr:col>85</xdr:col>
      <xdr:colOff>177800</xdr:colOff>
      <xdr:row>99</xdr:row>
      <xdr:rowOff>50056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34833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135127</xdr:rowOff>
    </xdr:from>
    <xdr:to>
      <xdr:col>81</xdr:col>
      <xdr:colOff>101600</xdr:colOff>
      <xdr:row>99</xdr:row>
      <xdr:rowOff>65277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3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56404</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70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135714</xdr:rowOff>
    </xdr:from>
    <xdr:to>
      <xdr:col>76</xdr:col>
      <xdr:colOff>165100</xdr:colOff>
      <xdr:row>99</xdr:row>
      <xdr:rowOff>65864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56991</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703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161210</xdr:rowOff>
    </xdr:from>
    <xdr:to>
      <xdr:col>72</xdr:col>
      <xdr:colOff>38100</xdr:colOff>
      <xdr:row>99</xdr:row>
      <xdr:rowOff>91360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82487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162844</xdr:rowOff>
    </xdr:from>
    <xdr:to>
      <xdr:col>67</xdr:col>
      <xdr:colOff>101600</xdr:colOff>
      <xdr:row>99</xdr:row>
      <xdr:rowOff>92994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84121</xdr:rowOff>
    </xdr:from>
    <xdr:ext cx="378565"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5017" y="17057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127721</xdr:rowOff>
    </xdr:from>
    <xdr:to>
      <xdr:col>116</xdr:col>
      <xdr:colOff>63500</xdr:colOff>
      <xdr:row>31</xdr:row>
      <xdr:rowOff>165029</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5442671"/>
          <a:ext cx="8382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165029</xdr:rowOff>
    </xdr:from>
    <xdr:to>
      <xdr:col>111</xdr:col>
      <xdr:colOff>177800</xdr:colOff>
      <xdr:row>31</xdr:row>
      <xdr:rowOff>171247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5479979"/>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39848</xdr:rowOff>
    </xdr:from>
    <xdr:to>
      <xdr:col>107</xdr:col>
      <xdr:colOff>50800</xdr:colOff>
      <xdr:row>31</xdr:row>
      <xdr:rowOff>171247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5354798"/>
          <a:ext cx="889000" cy="13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39848</xdr:rowOff>
    </xdr:from>
    <xdr:to>
      <xdr:col>102</xdr:col>
      <xdr:colOff>114300</xdr:colOff>
      <xdr:row>32</xdr:row>
      <xdr:rowOff>68011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5354798"/>
          <a:ext cx="889000" cy="19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156481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143863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48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76921</xdr:rowOff>
    </xdr:from>
    <xdr:to>
      <xdr:col>116</xdr:col>
      <xdr:colOff>114300</xdr:colOff>
      <xdr:row>32</xdr:row>
      <xdr:rowOff>7071</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53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99798</xdr:rowOff>
    </xdr:from>
    <xdr:ext cx="534377"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52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114229</xdr:rowOff>
    </xdr:from>
    <xdr:to>
      <xdr:col>112</xdr:col>
      <xdr:colOff>38100</xdr:colOff>
      <xdr:row>32</xdr:row>
      <xdr:rowOff>44379</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542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60906</xdr:rowOff>
    </xdr:from>
    <xdr:ext cx="534377"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56111" y="52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120447</xdr:rowOff>
    </xdr:from>
    <xdr:to>
      <xdr:col>107</xdr:col>
      <xdr:colOff>101600</xdr:colOff>
      <xdr:row>32</xdr:row>
      <xdr:rowOff>50597</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54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67124</xdr:rowOff>
    </xdr:from>
    <xdr:ext cx="534377"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67111" y="521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160498</xdr:rowOff>
    </xdr:from>
    <xdr:to>
      <xdr:col>102</xdr:col>
      <xdr:colOff>165100</xdr:colOff>
      <xdr:row>31</xdr:row>
      <xdr:rowOff>90648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53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107175</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278111" y="507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17211</xdr:rowOff>
    </xdr:from>
    <xdr:to>
      <xdr:col>98</xdr:col>
      <xdr:colOff>38100</xdr:colOff>
      <xdr:row>32</xdr:row>
      <xdr:rowOff>118811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550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135338</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389111" y="52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71234</xdr:rowOff>
    </xdr:from>
    <xdr:to>
      <xdr:col>116</xdr:col>
      <xdr:colOff>63500</xdr:colOff>
      <xdr:row>58</xdr:row>
      <xdr:rowOff>73482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15334"/>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73482</xdr:rowOff>
    </xdr:from>
    <xdr:to>
      <xdr:col>111</xdr:col>
      <xdr:colOff>177800</xdr:colOff>
      <xdr:row>58</xdr:row>
      <xdr:rowOff>75235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17582"/>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75235</xdr:rowOff>
    </xdr:from>
    <xdr:to>
      <xdr:col>107</xdr:col>
      <xdr:colOff>50800</xdr:colOff>
      <xdr:row>58</xdr:row>
      <xdr:rowOff>77368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019335"/>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77368</xdr:rowOff>
    </xdr:from>
    <xdr:to>
      <xdr:col>102</xdr:col>
      <xdr:colOff>114300</xdr:colOff>
      <xdr:row>58</xdr:row>
      <xdr:rowOff>78283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2146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20434</xdr:rowOff>
    </xdr:from>
    <xdr:to>
      <xdr:col>116</xdr:col>
      <xdr:colOff>114300</xdr:colOff>
      <xdr:row>58</xdr:row>
      <xdr:rowOff>122034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9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43311</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8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22682</xdr:rowOff>
    </xdr:from>
    <xdr:to>
      <xdr:col>112</xdr:col>
      <xdr:colOff>38100</xdr:colOff>
      <xdr:row>58</xdr:row>
      <xdr:rowOff>124282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9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140809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24435</xdr:rowOff>
    </xdr:from>
    <xdr:to>
      <xdr:col>107</xdr:col>
      <xdr:colOff>101600</xdr:colOff>
      <xdr:row>58</xdr:row>
      <xdr:rowOff>126035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9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142562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4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26568</xdr:rowOff>
    </xdr:from>
    <xdr:to>
      <xdr:col>102</xdr:col>
      <xdr:colOff>165100</xdr:colOff>
      <xdr:row>58</xdr:row>
      <xdr:rowOff>128168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144695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27483</xdr:rowOff>
    </xdr:from>
    <xdr:to>
      <xdr:col>98</xdr:col>
      <xdr:colOff>38100</xdr:colOff>
      <xdr:row>58</xdr:row>
      <xdr:rowOff>129083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145610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4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37374</xdr:rowOff>
    </xdr:from>
    <xdr:to>
      <xdr:col>116</xdr:col>
      <xdr:colOff>63500</xdr:colOff>
      <xdr:row>76</xdr:row>
      <xdr:rowOff>44058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067574"/>
          <a:ext cx="8382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43024</xdr:rowOff>
    </xdr:from>
    <xdr:to>
      <xdr:col>111</xdr:col>
      <xdr:colOff>177800</xdr:colOff>
      <xdr:row>76</xdr:row>
      <xdr:rowOff>44058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073224"/>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43024</xdr:rowOff>
    </xdr:from>
    <xdr:to>
      <xdr:col>107</xdr:col>
      <xdr:colOff>50800</xdr:colOff>
      <xdr:row>76</xdr:row>
      <xdr:rowOff>58384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73224"/>
          <a:ext cx="8890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58384</xdr:rowOff>
    </xdr:from>
    <xdr:to>
      <xdr:col>102</xdr:col>
      <xdr:colOff>114300</xdr:colOff>
      <xdr:row>76</xdr:row>
      <xdr:rowOff>75104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88584"/>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158024</xdr:rowOff>
    </xdr:from>
    <xdr:to>
      <xdr:col>116</xdr:col>
      <xdr:colOff>114300</xdr:colOff>
      <xdr:row>76</xdr:row>
      <xdr:rowOff>88174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1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136451</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9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164708</xdr:rowOff>
    </xdr:from>
    <xdr:to>
      <xdr:col>112</xdr:col>
      <xdr:colOff>38100</xdr:colOff>
      <xdr:row>76</xdr:row>
      <xdr:rowOff>94858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85985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163674</xdr:rowOff>
    </xdr:from>
    <xdr:to>
      <xdr:col>107</xdr:col>
      <xdr:colOff>101600</xdr:colOff>
      <xdr:row>76</xdr:row>
      <xdr:rowOff>93824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84951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7584</xdr:rowOff>
    </xdr:from>
    <xdr:to>
      <xdr:col>102</xdr:col>
      <xdr:colOff>165100</xdr:colOff>
      <xdr:row>76</xdr:row>
      <xdr:rowOff>109184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3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100311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24304</xdr:rowOff>
    </xdr:from>
    <xdr:to>
      <xdr:col>98</xdr:col>
      <xdr:colOff>38100</xdr:colOff>
      <xdr:row>76</xdr:row>
      <xdr:rowOff>125904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117031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円で類似団体平均と比較しても</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044</a:t>
          </a:r>
          <a:r>
            <a:rPr kumimoji="1" lang="ja-JP" altLang="en-US" sz="1300">
              <a:latin typeface="ＭＳ Ｐゴシック" panose="020B0600070205080204" pitchFamily="50" charset="-128"/>
              <a:ea typeface="ＭＳ Ｐゴシック" panose="020B0600070205080204" pitchFamily="50" charset="-128"/>
            </a:rPr>
            <a:t>円低く、ほぼ横ばいで低い水準で推移している。物件費も同様であり、今後も同水準で推移するよう財政運営に努める。</a:t>
          </a:r>
        </a:p>
        <a:p>
          <a:r>
            <a:rPr kumimoji="1" lang="ja-JP" altLang="en-US" sz="1300">
              <a:latin typeface="ＭＳ Ｐゴシック" panose="020B0600070205080204" pitchFamily="50" charset="-128"/>
              <a:ea typeface="ＭＳ Ｐゴシック" panose="020B0600070205080204" pitchFamily="50" charset="-128"/>
            </a:rPr>
            <a:t>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円で類似団体平均と比較しても</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円高く、高い水準で推移している。障がい者福祉サービス事業費、福祉医療費などが主な要因である。</a:t>
          </a:r>
        </a:p>
        <a:p>
          <a:r>
            <a:rPr kumimoji="1" lang="ja-JP" altLang="en-US" sz="1300">
              <a:latin typeface="ＭＳ Ｐゴシック" panose="020B0600070205080204" pitchFamily="50" charset="-128"/>
              <a:ea typeface="ＭＳ Ｐゴシック" panose="020B0600070205080204" pitchFamily="50" charset="-128"/>
            </a:rPr>
            <a:t>補助費等については、令和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年度に新型コロナウイルス感染症対策事業の影響により一時的に高い水準となったが、令和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年度以降は物価高騰の影響によりコロナ禍前の水準に戻り切っていない。</a:t>
          </a:r>
        </a:p>
        <a:p>
          <a:r>
            <a:rPr kumimoji="1" lang="ja-JP" altLang="en-US" sz="1300">
              <a:latin typeface="ＭＳ Ｐゴシック" panose="020B0600070205080204" pitchFamily="50" charset="-128"/>
              <a:ea typeface="ＭＳ Ｐゴシック" panose="020B0600070205080204" pitchFamily="50" charset="-128"/>
            </a:rPr>
            <a:t>災害復旧費については、住民一人当たり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円で前年から度と比較しても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円減少している。これは令和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月豪雨に伴う災害復旧工事が完了したことが影響している。</a:t>
          </a:r>
        </a:p>
        <a:p>
          <a:r>
            <a:rPr kumimoji="1" lang="ja-JP" altLang="en-US" sz="1300">
              <a:latin typeface="ＭＳ Ｐゴシック" panose="020B0600070205080204" pitchFamily="50" charset="-128"/>
              <a:ea typeface="ＭＳ Ｐゴシック" panose="020B0600070205080204" pitchFamily="50" charset="-128"/>
            </a:rPr>
            <a:t>積立金については、類似団体平均と比較しても非常に低い水準であり、可能な範囲で原則積み立てる方針で健全な財政運営に努める。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13,192
13,090
37.25
7,250,809
6,952,699
261,253
4,019,879
5,975,864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87693</xdr:rowOff>
    </xdr:from>
    <xdr:to>
      <xdr:col>24</xdr:col>
      <xdr:colOff>63500</xdr:colOff>
      <xdr:row>36</xdr:row>
      <xdr:rowOff>64834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8443"/>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87693</xdr:rowOff>
    </xdr:from>
    <xdr:to>
      <xdr:col>19</xdr:col>
      <xdr:colOff>177800</xdr:colOff>
      <xdr:row>36</xdr:row>
      <xdr:rowOff>88646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8443"/>
          <a:ext cx="889000" cy="17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88646</xdr:rowOff>
    </xdr:from>
    <xdr:to>
      <xdr:col>15</xdr:col>
      <xdr:colOff>50800</xdr:colOff>
      <xdr:row>36</xdr:row>
      <xdr:rowOff>120459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0846"/>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120459</xdr:rowOff>
    </xdr:from>
    <xdr:to>
      <xdr:col>10</xdr:col>
      <xdr:colOff>114300</xdr:colOff>
      <xdr:row>36</xdr:row>
      <xdr:rowOff>147129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9265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14034</xdr:rowOff>
    </xdr:from>
    <xdr:to>
      <xdr:col>24</xdr:col>
      <xdr:colOff>114300</xdr:colOff>
      <xdr:row>36</xdr:row>
      <xdr:rowOff>115634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163911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36893</xdr:rowOff>
    </xdr:from>
    <xdr:to>
      <xdr:col>20</xdr:col>
      <xdr:colOff>38100</xdr:colOff>
      <xdr:row>35</xdr:row>
      <xdr:rowOff>138493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155020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37846</xdr:rowOff>
    </xdr:from>
    <xdr:to>
      <xdr:col>15</xdr:col>
      <xdr:colOff>101600</xdr:colOff>
      <xdr:row>36</xdr:row>
      <xdr:rowOff>139446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130573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69659</xdr:rowOff>
    </xdr:from>
    <xdr:to>
      <xdr:col>10</xdr:col>
      <xdr:colOff>165100</xdr:colOff>
      <xdr:row>36</xdr:row>
      <xdr:rowOff>171259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162386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96329</xdr:rowOff>
    </xdr:from>
    <xdr:to>
      <xdr:col>6</xdr:col>
      <xdr:colOff>38100</xdr:colOff>
      <xdr:row>37</xdr:row>
      <xdr:rowOff>26479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17606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150510</xdr:rowOff>
    </xdr:from>
    <xdr:to>
      <xdr:col>24</xdr:col>
      <xdr:colOff>63500</xdr:colOff>
      <xdr:row>57</xdr:row>
      <xdr:rowOff>158841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23160"/>
          <a:ext cx="8382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31222</xdr:rowOff>
    </xdr:from>
    <xdr:to>
      <xdr:col>19</xdr:col>
      <xdr:colOff>177800</xdr:colOff>
      <xdr:row>57</xdr:row>
      <xdr:rowOff>150510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03872"/>
          <a:ext cx="889000" cy="1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69021</xdr:rowOff>
    </xdr:from>
    <xdr:to>
      <xdr:col>15</xdr:col>
      <xdr:colOff>50800</xdr:colOff>
      <xdr:row>57</xdr:row>
      <xdr:rowOff>31222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70221"/>
          <a:ext cx="889000" cy="13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69021</xdr:rowOff>
    </xdr:from>
    <xdr:to>
      <xdr:col>10</xdr:col>
      <xdr:colOff>114300</xdr:colOff>
      <xdr:row>58</xdr:row>
      <xdr:rowOff>6808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70221"/>
          <a:ext cx="889000" cy="28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108041</xdr:rowOff>
    </xdr:from>
    <xdr:to>
      <xdr:col>24</xdr:col>
      <xdr:colOff>114300</xdr:colOff>
      <xdr:row>58</xdr:row>
      <xdr:rowOff>38191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22968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9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99710</xdr:rowOff>
    </xdr:from>
    <xdr:to>
      <xdr:col>20</xdr:col>
      <xdr:colOff>38100</xdr:colOff>
      <xdr:row>58</xdr:row>
      <xdr:rowOff>29860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7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20987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6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151872</xdr:rowOff>
    </xdr:from>
    <xdr:to>
      <xdr:col>15</xdr:col>
      <xdr:colOff>101600</xdr:colOff>
      <xdr:row>57</xdr:row>
      <xdr:rowOff>82022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73149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4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18221</xdr:rowOff>
    </xdr:from>
    <xdr:to>
      <xdr:col>10</xdr:col>
      <xdr:colOff>165100</xdr:colOff>
      <xdr:row>56</xdr:row>
      <xdr:rowOff>119821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110948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1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127458</xdr:rowOff>
    </xdr:from>
    <xdr:to>
      <xdr:col>6</xdr:col>
      <xdr:colOff>38100</xdr:colOff>
      <xdr:row>58</xdr:row>
      <xdr:rowOff>57608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48735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45151</xdr:rowOff>
    </xdr:from>
    <xdr:to>
      <xdr:col>24</xdr:col>
      <xdr:colOff>63500</xdr:colOff>
      <xdr:row>76</xdr:row>
      <xdr:rowOff>52563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75351"/>
          <a:ext cx="8382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26877</xdr:rowOff>
    </xdr:from>
    <xdr:to>
      <xdr:col>19</xdr:col>
      <xdr:colOff>177800</xdr:colOff>
      <xdr:row>76</xdr:row>
      <xdr:rowOff>52563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57077"/>
          <a:ext cx="889000" cy="2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26877</xdr:rowOff>
    </xdr:from>
    <xdr:to>
      <xdr:col>15</xdr:col>
      <xdr:colOff>50800</xdr:colOff>
      <xdr:row>77</xdr:row>
      <xdr:rowOff>11204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57077"/>
          <a:ext cx="889000" cy="15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11204</xdr:rowOff>
    </xdr:from>
    <xdr:to>
      <xdr:col>10</xdr:col>
      <xdr:colOff>114300</xdr:colOff>
      <xdr:row>77</xdr:row>
      <xdr:rowOff>33978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12854"/>
          <a:ext cx="889000" cy="2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165801</xdr:rowOff>
    </xdr:from>
    <xdr:to>
      <xdr:col>24</xdr:col>
      <xdr:colOff>114300</xdr:colOff>
      <xdr:row>76</xdr:row>
      <xdr:rowOff>95951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2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17228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7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1763</xdr:rowOff>
    </xdr:from>
    <xdr:to>
      <xdr:col>20</xdr:col>
      <xdr:colOff>38100</xdr:colOff>
      <xdr:row>76</xdr:row>
      <xdr:rowOff>103363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119889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0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147527</xdr:rowOff>
    </xdr:from>
    <xdr:to>
      <xdr:col>15</xdr:col>
      <xdr:colOff>101600</xdr:colOff>
      <xdr:row>76</xdr:row>
      <xdr:rowOff>77677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94204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131854</xdr:rowOff>
    </xdr:from>
    <xdr:to>
      <xdr:col>10</xdr:col>
      <xdr:colOff>165100</xdr:colOff>
      <xdr:row>77</xdr:row>
      <xdr:rowOff>62004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6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78531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3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154628</xdr:rowOff>
    </xdr:from>
    <xdr:to>
      <xdr:col>6</xdr:col>
      <xdr:colOff>38100</xdr:colOff>
      <xdr:row>77</xdr:row>
      <xdr:rowOff>84778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101304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6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71393</xdr:rowOff>
    </xdr:from>
    <xdr:to>
      <xdr:col>24</xdr:col>
      <xdr:colOff>63500</xdr:colOff>
      <xdr:row>98</xdr:row>
      <xdr:rowOff>103418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73493"/>
          <a:ext cx="8382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71393</xdr:rowOff>
    </xdr:from>
    <xdr:to>
      <xdr:col>19</xdr:col>
      <xdr:colOff>177800</xdr:colOff>
      <xdr:row>98</xdr:row>
      <xdr:rowOff>86534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73493"/>
          <a:ext cx="889000" cy="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86534</xdr:rowOff>
    </xdr:from>
    <xdr:to>
      <xdr:col>15</xdr:col>
      <xdr:colOff>50800</xdr:colOff>
      <xdr:row>99</xdr:row>
      <xdr:rowOff>80820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88634"/>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80820</xdr:rowOff>
    </xdr:from>
    <xdr:to>
      <xdr:col>10</xdr:col>
      <xdr:colOff>114300</xdr:colOff>
      <xdr:row>99</xdr:row>
      <xdr:rowOff>129685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7054370"/>
          <a:ext cx="889000" cy="4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52618</xdr:rowOff>
    </xdr:from>
    <xdr:to>
      <xdr:col>24</xdr:col>
      <xdr:colOff>114300</xdr:colOff>
      <xdr:row>98</xdr:row>
      <xdr:rowOff>154218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31045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20593</xdr:rowOff>
    </xdr:from>
    <xdr:to>
      <xdr:col>20</xdr:col>
      <xdr:colOff>38100</xdr:colOff>
      <xdr:row>98</xdr:row>
      <xdr:rowOff>122193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113320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35734</xdr:rowOff>
    </xdr:from>
    <xdr:to>
      <xdr:col>15</xdr:col>
      <xdr:colOff>101600</xdr:colOff>
      <xdr:row>98</xdr:row>
      <xdr:rowOff>137334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128461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30020</xdr:rowOff>
    </xdr:from>
    <xdr:to>
      <xdr:col>10</xdr:col>
      <xdr:colOff>165100</xdr:colOff>
      <xdr:row>99</xdr:row>
      <xdr:rowOff>131620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70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122747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9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78885</xdr:rowOff>
    </xdr:from>
    <xdr:to>
      <xdr:col>6</xdr:col>
      <xdr:colOff>38100</xdr:colOff>
      <xdr:row>100</xdr:row>
      <xdr:rowOff>9035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70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14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51526</xdr:rowOff>
    </xdr:from>
    <xdr:to>
      <xdr:col>55</xdr:col>
      <xdr:colOff>0</xdr:colOff>
      <xdr:row>39</xdr:row>
      <xdr:rowOff>63282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8076"/>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51526</xdr:rowOff>
    </xdr:from>
    <xdr:to>
      <xdr:col>50</xdr:col>
      <xdr:colOff>114300</xdr:colOff>
      <xdr:row>39</xdr:row>
      <xdr:rowOff>72427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38076"/>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72427</xdr:rowOff>
    </xdr:from>
    <xdr:to>
      <xdr:col>45</xdr:col>
      <xdr:colOff>177800</xdr:colOff>
      <xdr:row>39</xdr:row>
      <xdr:rowOff>73079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5897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71120</xdr:rowOff>
    </xdr:from>
    <xdr:to>
      <xdr:col>41</xdr:col>
      <xdr:colOff>50800</xdr:colOff>
      <xdr:row>39</xdr:row>
      <xdr:rowOff>73079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5767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12482</xdr:rowOff>
    </xdr:from>
    <xdr:to>
      <xdr:col>55</xdr:col>
      <xdr:colOff>50800</xdr:colOff>
      <xdr:row>39</xdr:row>
      <xdr:rowOff>114082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98859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726</xdr:rowOff>
    </xdr:from>
    <xdr:to>
      <xdr:col>50</xdr:col>
      <xdr:colOff>165100</xdr:colOff>
      <xdr:row>39</xdr:row>
      <xdr:rowOff>102326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93453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8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21627</xdr:rowOff>
    </xdr:from>
    <xdr:to>
      <xdr:col>46</xdr:col>
      <xdr:colOff>38100</xdr:colOff>
      <xdr:row>39</xdr:row>
      <xdr:rowOff>123227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114354</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800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22279</xdr:rowOff>
    </xdr:from>
    <xdr:to>
      <xdr:col>41</xdr:col>
      <xdr:colOff>101600</xdr:colOff>
      <xdr:row>39</xdr:row>
      <xdr:rowOff>123879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115006</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80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20320</xdr:rowOff>
    </xdr:from>
    <xdr:to>
      <xdr:col>36</xdr:col>
      <xdr:colOff>165100</xdr:colOff>
      <xdr:row>39</xdr:row>
      <xdr:rowOff>121920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113047</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99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32616</xdr:rowOff>
    </xdr:from>
    <xdr:to>
      <xdr:col>55</xdr:col>
      <xdr:colOff>0</xdr:colOff>
      <xdr:row>58</xdr:row>
      <xdr:rowOff>52672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76716"/>
          <a:ext cx="8382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52672</xdr:rowOff>
    </xdr:from>
    <xdr:to>
      <xdr:col>50</xdr:col>
      <xdr:colOff>114300</xdr:colOff>
      <xdr:row>58</xdr:row>
      <xdr:rowOff>80935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96772"/>
          <a:ext cx="889000" cy="2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80935</xdr:rowOff>
    </xdr:from>
    <xdr:to>
      <xdr:col>45</xdr:col>
      <xdr:colOff>177800</xdr:colOff>
      <xdr:row>58</xdr:row>
      <xdr:rowOff>86406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25035"/>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37127</xdr:rowOff>
    </xdr:from>
    <xdr:to>
      <xdr:col>41</xdr:col>
      <xdr:colOff>50800</xdr:colOff>
      <xdr:row>58</xdr:row>
      <xdr:rowOff>86406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81227"/>
          <a:ext cx="889000" cy="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153266</xdr:rowOff>
    </xdr:from>
    <xdr:to>
      <xdr:col>55</xdr:col>
      <xdr:colOff>50800</xdr:colOff>
      <xdr:row>58</xdr:row>
      <xdr:rowOff>83416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131693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1872</xdr:rowOff>
    </xdr:from>
    <xdr:to>
      <xdr:col>50</xdr:col>
      <xdr:colOff>165100</xdr:colOff>
      <xdr:row>58</xdr:row>
      <xdr:rowOff>103472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94599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30135</xdr:rowOff>
    </xdr:from>
    <xdr:to>
      <xdr:col>46</xdr:col>
      <xdr:colOff>38100</xdr:colOff>
      <xdr:row>58</xdr:row>
      <xdr:rowOff>131735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122862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6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35606</xdr:rowOff>
    </xdr:from>
    <xdr:to>
      <xdr:col>41</xdr:col>
      <xdr:colOff>101600</xdr:colOff>
      <xdr:row>58</xdr:row>
      <xdr:rowOff>137206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128333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157777</xdr:rowOff>
    </xdr:from>
    <xdr:to>
      <xdr:col>36</xdr:col>
      <xdr:colOff>165100</xdr:colOff>
      <xdr:row>58</xdr:row>
      <xdr:rowOff>87927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79054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61832</xdr:rowOff>
    </xdr:from>
    <xdr:to>
      <xdr:col>55</xdr:col>
      <xdr:colOff>0</xdr:colOff>
      <xdr:row>78</xdr:row>
      <xdr:rowOff>100160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34932"/>
          <a:ext cx="8382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156563</xdr:rowOff>
    </xdr:from>
    <xdr:to>
      <xdr:col>50</xdr:col>
      <xdr:colOff>114300</xdr:colOff>
      <xdr:row>78</xdr:row>
      <xdr:rowOff>61832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58213"/>
          <a:ext cx="889000" cy="7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156563</xdr:rowOff>
    </xdr:from>
    <xdr:to>
      <xdr:col>45</xdr:col>
      <xdr:colOff>177800</xdr:colOff>
      <xdr:row>77</xdr:row>
      <xdr:rowOff>169776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58213"/>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169776</xdr:rowOff>
    </xdr:from>
    <xdr:to>
      <xdr:col>41</xdr:col>
      <xdr:colOff>50800</xdr:colOff>
      <xdr:row>78</xdr:row>
      <xdr:rowOff>114745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71426"/>
          <a:ext cx="889000" cy="11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49360</xdr:rowOff>
    </xdr:from>
    <xdr:to>
      <xdr:col>55</xdr:col>
      <xdr:colOff>50800</xdr:colOff>
      <xdr:row>78</xdr:row>
      <xdr:rowOff>150960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157434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11032</xdr:rowOff>
    </xdr:from>
    <xdr:to>
      <xdr:col>50</xdr:col>
      <xdr:colOff>165100</xdr:colOff>
      <xdr:row>78</xdr:row>
      <xdr:rowOff>112632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103759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105763</xdr:rowOff>
    </xdr:from>
    <xdr:to>
      <xdr:col>46</xdr:col>
      <xdr:colOff>38100</xdr:colOff>
      <xdr:row>78</xdr:row>
      <xdr:rowOff>35913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52440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8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118976</xdr:rowOff>
    </xdr:from>
    <xdr:to>
      <xdr:col>41</xdr:col>
      <xdr:colOff>101600</xdr:colOff>
      <xdr:row>78</xdr:row>
      <xdr:rowOff>49126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40253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1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63945</xdr:rowOff>
    </xdr:from>
    <xdr:to>
      <xdr:col>36</xdr:col>
      <xdr:colOff>165100</xdr:colOff>
      <xdr:row>78</xdr:row>
      <xdr:rowOff>165545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156672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2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160407</xdr:rowOff>
    </xdr:from>
    <xdr:to>
      <xdr:col>55</xdr:col>
      <xdr:colOff>0</xdr:colOff>
      <xdr:row>97</xdr:row>
      <xdr:rowOff>31860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19607"/>
          <a:ext cx="838200" cy="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31860</xdr:rowOff>
    </xdr:from>
    <xdr:to>
      <xdr:col>50</xdr:col>
      <xdr:colOff>114300</xdr:colOff>
      <xdr:row>97</xdr:row>
      <xdr:rowOff>45394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62510"/>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45394</xdr:rowOff>
    </xdr:from>
    <xdr:to>
      <xdr:col>45</xdr:col>
      <xdr:colOff>177800</xdr:colOff>
      <xdr:row>97</xdr:row>
      <xdr:rowOff>71253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76044"/>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68793</xdr:rowOff>
    </xdr:from>
    <xdr:to>
      <xdr:col>41</xdr:col>
      <xdr:colOff>50800</xdr:colOff>
      <xdr:row>97</xdr:row>
      <xdr:rowOff>71253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99443"/>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109607</xdr:rowOff>
    </xdr:from>
    <xdr:to>
      <xdr:col>55</xdr:col>
      <xdr:colOff>50800</xdr:colOff>
      <xdr:row>97</xdr:row>
      <xdr:rowOff>39757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132484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152510</xdr:rowOff>
    </xdr:from>
    <xdr:to>
      <xdr:col>50</xdr:col>
      <xdr:colOff>165100</xdr:colOff>
      <xdr:row>97</xdr:row>
      <xdr:rowOff>82660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73787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0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166044</xdr:rowOff>
    </xdr:from>
    <xdr:to>
      <xdr:col>46</xdr:col>
      <xdr:colOff>38100</xdr:colOff>
      <xdr:row>97</xdr:row>
      <xdr:rowOff>96194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87321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20453</xdr:rowOff>
    </xdr:from>
    <xdr:to>
      <xdr:col>41</xdr:col>
      <xdr:colOff>101600</xdr:colOff>
      <xdr:row>97</xdr:row>
      <xdr:rowOff>122053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113180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4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17993</xdr:rowOff>
    </xdr:from>
    <xdr:to>
      <xdr:col>36</xdr:col>
      <xdr:colOff>165100</xdr:colOff>
      <xdr:row>97</xdr:row>
      <xdr:rowOff>119593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110720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4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155880</xdr:rowOff>
    </xdr:from>
    <xdr:to>
      <xdr:col>85</xdr:col>
      <xdr:colOff>127000</xdr:colOff>
      <xdr:row>37</xdr:row>
      <xdr:rowOff>160413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99530"/>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160413</xdr:rowOff>
    </xdr:from>
    <xdr:to>
      <xdr:col>81</xdr:col>
      <xdr:colOff>50800</xdr:colOff>
      <xdr:row>38</xdr:row>
      <xdr:rowOff>8877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04063"/>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4394</xdr:rowOff>
    </xdr:from>
    <xdr:to>
      <xdr:col>76</xdr:col>
      <xdr:colOff>114300</xdr:colOff>
      <xdr:row>38</xdr:row>
      <xdr:rowOff>8877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19494"/>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4394</xdr:rowOff>
    </xdr:from>
    <xdr:to>
      <xdr:col>71</xdr:col>
      <xdr:colOff>177800</xdr:colOff>
      <xdr:row>38</xdr:row>
      <xdr:rowOff>9360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19494"/>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105080</xdr:rowOff>
    </xdr:from>
    <xdr:to>
      <xdr:col>85</xdr:col>
      <xdr:colOff>177800</xdr:colOff>
      <xdr:row>38</xdr:row>
      <xdr:rowOff>35230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20007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109614</xdr:rowOff>
    </xdr:from>
    <xdr:to>
      <xdr:col>81</xdr:col>
      <xdr:colOff>101600</xdr:colOff>
      <xdr:row>38</xdr:row>
      <xdr:rowOff>39763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532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30890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129527</xdr:rowOff>
    </xdr:from>
    <xdr:to>
      <xdr:col>76</xdr:col>
      <xdr:colOff>165100</xdr:colOff>
      <xdr:row>38</xdr:row>
      <xdr:rowOff>59677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7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50804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6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125044</xdr:rowOff>
    </xdr:from>
    <xdr:to>
      <xdr:col>72</xdr:col>
      <xdr:colOff>38100</xdr:colOff>
      <xdr:row>38</xdr:row>
      <xdr:rowOff>55194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46321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6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130010</xdr:rowOff>
    </xdr:from>
    <xdr:to>
      <xdr:col>67</xdr:col>
      <xdr:colOff>101600</xdr:colOff>
      <xdr:row>38</xdr:row>
      <xdr:rowOff>60160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51287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142515</xdr:rowOff>
    </xdr:from>
    <xdr:to>
      <xdr:col>85</xdr:col>
      <xdr:colOff>127000</xdr:colOff>
      <xdr:row>58</xdr:row>
      <xdr:rowOff>166273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86615"/>
          <a:ext cx="838200" cy="2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158354</xdr:rowOff>
    </xdr:from>
    <xdr:to>
      <xdr:col>81</xdr:col>
      <xdr:colOff>50800</xdr:colOff>
      <xdr:row>58</xdr:row>
      <xdr:rowOff>166273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102454"/>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105828</xdr:rowOff>
    </xdr:from>
    <xdr:to>
      <xdr:col>76</xdr:col>
      <xdr:colOff>114300</xdr:colOff>
      <xdr:row>58</xdr:row>
      <xdr:rowOff>158354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49928"/>
          <a:ext cx="889000" cy="5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105828</xdr:rowOff>
    </xdr:from>
    <xdr:to>
      <xdr:col>71</xdr:col>
      <xdr:colOff>177800</xdr:colOff>
      <xdr:row>58</xdr:row>
      <xdr:rowOff>147561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49928"/>
          <a:ext cx="889000" cy="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91715</xdr:rowOff>
    </xdr:from>
    <xdr:to>
      <xdr:col>85</xdr:col>
      <xdr:colOff>177800</xdr:colOff>
      <xdr:row>59</xdr:row>
      <xdr:rowOff>21865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3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6642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5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115473</xdr:rowOff>
    </xdr:from>
    <xdr:to>
      <xdr:col>81</xdr:col>
      <xdr:colOff>101600</xdr:colOff>
      <xdr:row>59</xdr:row>
      <xdr:rowOff>45623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36750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5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107554</xdr:rowOff>
    </xdr:from>
    <xdr:to>
      <xdr:col>76</xdr:col>
      <xdr:colOff>165100</xdr:colOff>
      <xdr:row>59</xdr:row>
      <xdr:rowOff>37704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28831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4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55028</xdr:rowOff>
    </xdr:from>
    <xdr:to>
      <xdr:col>72</xdr:col>
      <xdr:colOff>38100</xdr:colOff>
      <xdr:row>58</xdr:row>
      <xdr:rowOff>156628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147755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9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96761</xdr:rowOff>
    </xdr:from>
    <xdr:to>
      <xdr:col>67</xdr:col>
      <xdr:colOff>101600</xdr:colOff>
      <xdr:row>59</xdr:row>
      <xdr:rowOff>26911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18038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85820</xdr:rowOff>
    </xdr:from>
    <xdr:to>
      <xdr:col>85</xdr:col>
      <xdr:colOff>127000</xdr:colOff>
      <xdr:row>77</xdr:row>
      <xdr:rowOff>169852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116020"/>
          <a:ext cx="838200" cy="25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85820</xdr:rowOff>
    </xdr:from>
    <xdr:to>
      <xdr:col>81</xdr:col>
      <xdr:colOff>50800</xdr:colOff>
      <xdr:row>76</xdr:row>
      <xdr:rowOff>169760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116020"/>
          <a:ext cx="889000" cy="8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169760</xdr:rowOff>
    </xdr:from>
    <xdr:to>
      <xdr:col>76</xdr:col>
      <xdr:colOff>114300</xdr:colOff>
      <xdr:row>78</xdr:row>
      <xdr:rowOff>83922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199960"/>
          <a:ext cx="889000" cy="25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155336</xdr:rowOff>
    </xdr:from>
    <xdr:to>
      <xdr:col>71</xdr:col>
      <xdr:colOff>177800</xdr:colOff>
      <xdr:row>78</xdr:row>
      <xdr:rowOff>83922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56986"/>
          <a:ext cx="889000" cy="10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32214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119052</xdr:rowOff>
    </xdr:from>
    <xdr:to>
      <xdr:col>85</xdr:col>
      <xdr:colOff>177800</xdr:colOff>
      <xdr:row>78</xdr:row>
      <xdr:rowOff>49202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141929</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7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35020</xdr:rowOff>
    </xdr:from>
    <xdr:to>
      <xdr:col>81</xdr:col>
      <xdr:colOff>101600</xdr:colOff>
      <xdr:row>76</xdr:row>
      <xdr:rowOff>136620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0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153146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8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118960</xdr:rowOff>
    </xdr:from>
    <xdr:to>
      <xdr:col>76</xdr:col>
      <xdr:colOff>165100</xdr:colOff>
      <xdr:row>77</xdr:row>
      <xdr:rowOff>49110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1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65638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92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33122</xdr:rowOff>
    </xdr:from>
    <xdr:to>
      <xdr:col>72</xdr:col>
      <xdr:colOff>38100</xdr:colOff>
      <xdr:row>78</xdr:row>
      <xdr:rowOff>134722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125849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9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104536</xdr:rowOff>
    </xdr:from>
    <xdr:to>
      <xdr:col>67</xdr:col>
      <xdr:colOff>101600</xdr:colOff>
      <xdr:row>78</xdr:row>
      <xdr:rowOff>34686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51213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0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133299</xdr:rowOff>
    </xdr:from>
    <xdr:to>
      <xdr:col>85</xdr:col>
      <xdr:colOff>127000</xdr:colOff>
      <xdr:row>96</xdr:row>
      <xdr:rowOff>142906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92499"/>
          <a:ext cx="838200" cy="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133299</xdr:rowOff>
    </xdr:from>
    <xdr:to>
      <xdr:col>81</xdr:col>
      <xdr:colOff>50800</xdr:colOff>
      <xdr:row>96</xdr:row>
      <xdr:rowOff>136528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92499"/>
          <a:ext cx="889000" cy="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136528</xdr:rowOff>
    </xdr:from>
    <xdr:to>
      <xdr:col>76</xdr:col>
      <xdr:colOff>114300</xdr:colOff>
      <xdr:row>96</xdr:row>
      <xdr:rowOff>143323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95728"/>
          <a:ext cx="8890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138385</xdr:rowOff>
    </xdr:from>
    <xdr:to>
      <xdr:col>71</xdr:col>
      <xdr:colOff>177800</xdr:colOff>
      <xdr:row>96</xdr:row>
      <xdr:rowOff>143323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597585"/>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92106</xdr:rowOff>
    </xdr:from>
    <xdr:to>
      <xdr:col>85</xdr:col>
      <xdr:colOff>177800</xdr:colOff>
      <xdr:row>97</xdr:row>
      <xdr:rowOff>22256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70533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2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82499</xdr:rowOff>
    </xdr:from>
    <xdr:to>
      <xdr:col>81</xdr:col>
      <xdr:colOff>101600</xdr:colOff>
      <xdr:row>97</xdr:row>
      <xdr:rowOff>12649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85728</xdr:rowOff>
    </xdr:from>
    <xdr:to>
      <xdr:col>76</xdr:col>
      <xdr:colOff>165100</xdr:colOff>
      <xdr:row>97</xdr:row>
      <xdr:rowOff>15878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4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7005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3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92523</xdr:rowOff>
    </xdr:from>
    <xdr:to>
      <xdr:col>72</xdr:col>
      <xdr:colOff>38100</xdr:colOff>
      <xdr:row>97</xdr:row>
      <xdr:rowOff>22673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13800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87585</xdr:rowOff>
    </xdr:from>
    <xdr:to>
      <xdr:col>67</xdr:col>
      <xdr:colOff>101600</xdr:colOff>
      <xdr:row>97</xdr:row>
      <xdr:rowOff>17735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8862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3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46248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6561348"/>
          <a:ext cx="1269" cy="9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31025</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175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164375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633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46248</xdr:rowOff>
    </xdr:from>
    <xdr:to>
      <xdr:col>116</xdr:col>
      <xdr:colOff>152400</xdr:colOff>
      <xdr:row>38</xdr:row>
      <xdr:rowOff>46248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561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119925</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635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85791</xdr:rowOff>
    </xdr:from>
    <xdr:to>
      <xdr:col>116</xdr:col>
      <xdr:colOff>114300</xdr:colOff>
      <xdr:row>39</xdr:row>
      <xdr:rowOff>15941</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86020</xdr:rowOff>
    </xdr:from>
    <xdr:to>
      <xdr:col>112</xdr:col>
      <xdr:colOff>38100</xdr:colOff>
      <xdr:row>39</xdr:row>
      <xdr:rowOff>16170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0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32697</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66333" y="6376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83642</xdr:rowOff>
    </xdr:from>
    <xdr:to>
      <xdr:col>107</xdr:col>
      <xdr:colOff>101600</xdr:colOff>
      <xdr:row>39</xdr:row>
      <xdr:rowOff>13792</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30319</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41768</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5528168"/>
          <a:ext cx="889000" cy="11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86888</xdr:rowOff>
    </xdr:from>
    <xdr:to>
      <xdr:col>102</xdr:col>
      <xdr:colOff>165100</xdr:colOff>
      <xdr:row>39</xdr:row>
      <xdr:rowOff>17038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33565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377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59730</xdr:rowOff>
    </xdr:from>
    <xdr:to>
      <xdr:col>98</xdr:col>
      <xdr:colOff>38100</xdr:colOff>
      <xdr:row>38</xdr:row>
      <xdr:rowOff>161330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152457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667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75475</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905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162418</xdr:rowOff>
    </xdr:from>
    <xdr:to>
      <xdr:col>98</xdr:col>
      <xdr:colOff>38100</xdr:colOff>
      <xdr:row>32</xdr:row>
      <xdr:rowOff>92568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54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109095</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389111" y="52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年度に議場の改修工事が完了したことにより、前年と比較して大幅に減少した。</a:t>
          </a:r>
        </a:p>
        <a:p>
          <a:r>
            <a:rPr kumimoji="1" lang="ja-JP" altLang="en-US" sz="1300">
              <a:latin typeface="ＭＳ Ｐゴシック" panose="020B0600070205080204" pitchFamily="50" charset="-128"/>
              <a:ea typeface="ＭＳ Ｐゴシック" panose="020B0600070205080204" pitchFamily="50" charset="-128"/>
            </a:rPr>
            <a:t>総務費については、庁舎関連改修及び税関連システム改修費用が減少した。</a:t>
          </a:r>
        </a:p>
        <a:p>
          <a:r>
            <a:rPr kumimoji="1" lang="ja-JP" altLang="en-US" sz="1300">
              <a:latin typeface="ＭＳ Ｐゴシック" panose="020B0600070205080204" pitchFamily="50" charset="-128"/>
              <a:ea typeface="ＭＳ Ｐゴシック" panose="020B0600070205080204" pitchFamily="50" charset="-128"/>
            </a:rPr>
            <a:t>民生費及び衛生費については、新型コロナウイルスワクチン接種事業の影響により高水準となっている。</a:t>
          </a:r>
        </a:p>
        <a:p>
          <a:r>
            <a:rPr kumimoji="1" lang="ja-JP" altLang="en-US" sz="1300">
              <a:latin typeface="ＭＳ Ｐゴシック" panose="020B0600070205080204" pitchFamily="50" charset="-128"/>
              <a:ea typeface="ＭＳ Ｐゴシック" panose="020B0600070205080204" pitchFamily="50" charset="-128"/>
            </a:rPr>
            <a:t>消防費については、火災や風水害などが少ないことから、低い水準で推移している。</a:t>
          </a:r>
        </a:p>
        <a:p>
          <a:r>
            <a:rPr kumimoji="1" lang="ja-JP" altLang="en-US" sz="1300">
              <a:latin typeface="ＭＳ Ｐゴシック" panose="020B0600070205080204" pitchFamily="50" charset="-128"/>
              <a:ea typeface="ＭＳ Ｐゴシック" panose="020B0600070205080204" pitchFamily="50" charset="-128"/>
            </a:rPr>
            <a:t>災害復旧費については、令和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月豪雨に伴う災害復旧工事完了したことで大幅に減少した。</a:t>
          </a:r>
        </a:p>
        <a:p>
          <a:r>
            <a:rPr kumimoji="1" lang="ja-JP" altLang="en-US" sz="1300">
              <a:latin typeface="ＭＳ Ｐゴシック" panose="020B0600070205080204" pitchFamily="50" charset="-128"/>
              <a:ea typeface="ＭＳ Ｐゴシック" panose="020B0600070205080204" pitchFamily="50" charset="-128"/>
            </a:rPr>
            <a:t>公債費については、近年の起債借入抑制の効果により低い水準を維持している。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財政調整基金残高は、適切な財源確保と歳出の精査により、取り崩しを回避しており、決算余剰金を積み立てている。</a:t>
          </a:r>
        </a:p>
        <a:p>
          <a:r>
            <a:rPr kumimoji="1" lang="ja-JP" altLang="en-US" sz="1400">
              <a:latin typeface="ＭＳ ゴシック" pitchFamily="49" charset="-128"/>
              <a:ea typeface="ＭＳ ゴシック" pitchFamily="49" charset="-128"/>
            </a:rPr>
            <a:t>　実質収支</a:t>
          </a:r>
          <a:r>
            <a:rPr kumimoji="1" lang="en-US" altLang="ja-JP" sz="1400">
              <a:latin typeface="ＭＳ ゴシック" pitchFamily="49" charset="-128"/>
              <a:ea typeface="ＭＳ ゴシック" pitchFamily="49" charset="-128"/>
            </a:rPr>
            <a:t>261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253</a:t>
          </a:r>
          <a:r>
            <a:rPr kumimoji="1" lang="ja-JP" altLang="en-US" sz="1400">
              <a:latin typeface="ＭＳ ゴシック" pitchFamily="49" charset="-128"/>
              <a:ea typeface="ＭＳ ゴシック" pitchFamily="49" charset="-128"/>
            </a:rPr>
            <a:t>千円、単年度収支▲</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459</a:t>
          </a:r>
          <a:r>
            <a:rPr kumimoji="1" lang="ja-JP" altLang="en-US" sz="1400">
              <a:latin typeface="ＭＳ ゴシック" pitchFamily="49" charset="-128"/>
              <a:ea typeface="ＭＳ ゴシック" pitchFamily="49" charset="-128"/>
            </a:rPr>
            <a:t>千円、実質単年度収支</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767</a:t>
          </a:r>
          <a:r>
            <a:rPr kumimoji="1" lang="ja-JP" altLang="en-US" sz="1400">
              <a:latin typeface="ＭＳ ゴシック" pitchFamily="49" charset="-128"/>
              <a:ea typeface="ＭＳ ゴシック" pitchFamily="49" charset="-128"/>
            </a:rPr>
            <a:t>千円となった。単年度収支については赤字となったが、財政調整基金に約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億円を積み立てたため、実質単年度収支は黒字となっている。</a:t>
          </a:r>
        </a:p>
        <a:p>
          <a:r>
            <a:rPr kumimoji="1" lang="ja-JP" altLang="en-US" sz="1400">
              <a:latin typeface="ＭＳ ゴシック" pitchFamily="49" charset="-128"/>
              <a:ea typeface="ＭＳ ゴシック" pitchFamily="49" charset="-128"/>
            </a:rPr>
            <a:t>　今後も引き続き、健全な財政運営に努める。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年度から、下水道事業が特別会計から企業会計に移行しているが、独立採算の原則に立ち返った健全化対策が必要となるが、例年、基準外繰入金が生じている状況である。令和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年度には計画区域内の整備が完了予定であることから、経営計画の見直しを行い、使用料の改定などを検討する必要がある。</a:t>
          </a:r>
        </a:p>
        <a:p>
          <a:r>
            <a:rPr kumimoji="1" lang="ja-JP" altLang="en-US" sz="1400">
              <a:latin typeface="ＭＳ ゴシック" pitchFamily="49" charset="-128"/>
              <a:ea typeface="ＭＳ ゴシック" pitchFamily="49" charset="-128"/>
            </a:rPr>
            <a:t>　国民健康保険事業においては、都道府県統一国保への移行に伴う歳出額の圧縮効果により、法定外繰入金の対応が必要な状況からは脱している。</a:t>
          </a:r>
        </a:p>
        <a:p>
          <a:r>
            <a:rPr kumimoji="1" lang="ja-JP" altLang="en-US" sz="1400">
              <a:latin typeface="ＭＳ ゴシック" pitchFamily="49" charset="-128"/>
              <a:ea typeface="ＭＳ ゴシック" pitchFamily="49" charset="-128"/>
            </a:rPr>
            <a:t>　介護保険事業においては、安定した財政運営を維持しており、基金積立も一定額を確保できている状況である。</a:t>
          </a:r>
        </a:p>
        <a:p>
          <a:r>
            <a:rPr kumimoji="1" lang="ja-JP" altLang="en-US" sz="1400">
              <a:latin typeface="ＭＳ ゴシック" pitchFamily="49" charset="-128"/>
              <a:ea typeface="ＭＳ ゴシック" pitchFamily="49" charset="-128"/>
            </a:rPr>
            <a:t>　今後も繰出金の増加を招かないよう、歳出額の削減に取り組み、可能な限り財政調整基金をはじめとする各種基金の積立を行う。</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一般会計における公債費のピークは脱しているものの、令和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年度及び令和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年度に新庁舎建築に伴い、財源として多額の起債借り入れを行っている。加えて一部事務組合が起こした起債の負担金が増加しており、今後、実質公債費比率が上昇すると見込んでいる。</a:t>
          </a:r>
        </a:p>
        <a:p>
          <a:r>
            <a:rPr kumimoji="1" lang="ja-JP" altLang="en-US" sz="1400">
              <a:latin typeface="ＭＳ ゴシック" pitchFamily="49" charset="-128"/>
              <a:ea typeface="ＭＳ ゴシック" pitchFamily="49" charset="-128"/>
            </a:rPr>
            <a:t>　今後は、起債を活用する大型事業も完了することから、大幅な上昇とならないよう健全な財政運営に努める。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満期一括償還地方債の利用実績はない。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新庁舎建設により一般会計の地方債現在高が増加したが、町営住宅で起こした起債償還が終了していくことや臨時財政対策債の抑制、公営企業及び一部事務組合の起債額が減少したことで将来負担額が抑制された。</a:t>
          </a:r>
        </a:p>
        <a:p>
          <a:r>
            <a:rPr kumimoji="1" lang="ja-JP" altLang="en-US" sz="1400">
              <a:latin typeface="ＭＳ ゴシック" pitchFamily="49" charset="-128"/>
              <a:ea typeface="ＭＳ ゴシック" pitchFamily="49" charset="-128"/>
            </a:rPr>
            <a:t>　今後は、公共施設等総合管理計画及び個別施設管理計画に基づき、公共施設等の更新費用のシミュレーションを十分行い、必要最小限での起債の借入や基金積立を行い、着実に老朽化対策に取り組んでいく。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長崎県川棚町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主に町単独事業の財源として活用している状況である。令和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年度までは、基金から生じた利子分以外の積立ができていない状況であったが、令和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年度から決算余剰に伴い財政調整基金に約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今後は、町税の減収などの不測の事態への対応に加え、公共施設の老朽化対策など財政需要の増大にも適切に対応していけるように一定額を積立をしていく方針とする。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・公共施設整備基金：公共施設の整備に必要な資金を確保することを目的とするもの。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・下水道事業基金：下水道事業の円滑な執行を図ることを目的とするもの。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・人づくり・文化スポーツ振興基金：優秀な人材の育成と文化スポーツの振興を図ることを目的とする。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・地域振興基金：本格的な高齢社会の到来に備え、地域における福祉活動の促進、快適な生活環境の形成等を図ることを目的とするもの。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・公共施設整備基金：役場庁舎賃借料分を積み立てたことから増加した。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・その他の特定目的金は、利子相当分の積立金でありほぼ横ばいの状況である。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・その他の基金については、収支のバランスが取れた財政運営を行い、財源として依存しすぎないように活用することとし、不要な取崩は行わない方針とする。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百万円で、基金から生じた利子分の積立と決算余剰に伴い財政調整基金に約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町単独事業の財源として活用している状況である。収支のバランスが取れた財政運営を行い、財源として依存しすぎないように活用することとし、不要な取崩は行わず、毎年度可能な限り（少額でも）積立を行う方針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百万円で、基金から生じた利子分の積立と決算余剰に伴い財政調整基金に約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収支のバランスが取れた財政運営を行い、財源として依存しすぎないように活用することとし、不要な取崩は行わない方針とする。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7250809</v>
      </c>
      <c r="BO4" s="371"/>
      <c r="BP4" s="371"/>
      <c r="BQ4" s="371"/>
      <c r="BR4" s="371"/>
      <c r="BS4" s="371"/>
      <c r="BT4" s="371"/>
      <c r="BU4" s="372"/>
      <c r="BV4" s="370">
        <v>7445938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6.5</v>
      </c>
      <c r="CU4" s="377"/>
      <c r="CV4" s="377"/>
      <c r="CW4" s="377"/>
      <c r="CX4" s="377"/>
      <c r="CY4" s="377"/>
      <c r="CZ4" s="377"/>
      <c r="DA4" s="378"/>
      <c r="DB4" s="376">
        <v>7.3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6952699</v>
      </c>
      <c r="BO5" s="408"/>
      <c r="BP5" s="408"/>
      <c r="BQ5" s="408"/>
      <c r="BR5" s="408"/>
      <c r="BS5" s="408"/>
      <c r="BT5" s="408"/>
      <c r="BU5" s="409"/>
      <c r="BV5" s="407">
        <v>7116201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86.5</v>
      </c>
      <c r="CU5" s="405"/>
      <c r="CV5" s="405"/>
      <c r="CW5" s="405"/>
      <c r="CX5" s="405"/>
      <c r="CY5" s="405"/>
      <c r="CZ5" s="405"/>
      <c r="DA5" s="406"/>
      <c r="DB5" s="404">
        <v>84.5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298110</v>
      </c>
      <c r="BO6" s="408"/>
      <c r="BP6" s="408"/>
      <c r="BQ6" s="408"/>
      <c r="BR6" s="408"/>
      <c r="BS6" s="408"/>
      <c r="BT6" s="408"/>
      <c r="BU6" s="409"/>
      <c r="BV6" s="407">
        <v>329737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v>
      </c>
      <c r="CU6" s="445"/>
      <c r="CV6" s="445"/>
      <c r="CW6" s="445"/>
      <c r="CX6" s="445"/>
      <c r="CY6" s="445"/>
      <c r="CZ6" s="445"/>
      <c r="DA6" s="446"/>
      <c r="DB6" s="444">
        <v>85.5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36857</v>
      </c>
      <c r="BO7" s="408"/>
      <c r="BP7" s="408"/>
      <c r="BQ7" s="408"/>
      <c r="BR7" s="408"/>
      <c r="BS7" s="408"/>
      <c r="BT7" s="408"/>
      <c r="BU7" s="409"/>
      <c r="BV7" s="407">
        <v>37025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4019879</v>
      </c>
      <c r="CU7" s="408"/>
      <c r="CV7" s="408"/>
      <c r="CW7" s="408"/>
      <c r="CX7" s="408"/>
      <c r="CY7" s="408"/>
      <c r="CZ7" s="408"/>
      <c r="DA7" s="409"/>
      <c r="DB7" s="407">
        <v>3993896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261253</v>
      </c>
      <c r="BO8" s="408"/>
      <c r="BP8" s="408"/>
      <c r="BQ8" s="408"/>
      <c r="BR8" s="408"/>
      <c r="BS8" s="408"/>
      <c r="BT8" s="408"/>
      <c r="BU8" s="409"/>
      <c r="BV8" s="407">
        <v>292712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0.36</v>
      </c>
      <c r="CU8" s="448"/>
      <c r="CV8" s="448"/>
      <c r="CW8" s="448"/>
      <c r="CX8" s="448"/>
      <c r="CY8" s="448"/>
      <c r="CZ8" s="448"/>
      <c r="DA8" s="449"/>
      <c r="DB8" s="447">
        <v>0.37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13377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-31459</v>
      </c>
      <c r="BO9" s="408"/>
      <c r="BP9" s="408"/>
      <c r="BQ9" s="408"/>
      <c r="BR9" s="408"/>
      <c r="BS9" s="408"/>
      <c r="BT9" s="408"/>
      <c r="BU9" s="409"/>
      <c r="BV9" s="407">
        <v>32012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9.4</v>
      </c>
      <c r="CU9" s="405"/>
      <c r="CV9" s="405"/>
      <c r="CW9" s="405"/>
      <c r="CX9" s="405"/>
      <c r="CY9" s="405"/>
      <c r="CZ9" s="405"/>
      <c r="DA9" s="406"/>
      <c r="DB9" s="404">
        <v>10.1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14067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100226</v>
      </c>
      <c r="BO10" s="408"/>
      <c r="BP10" s="408"/>
      <c r="BQ10" s="408"/>
      <c r="BR10" s="408"/>
      <c r="BS10" s="408"/>
      <c r="BT10" s="408"/>
      <c r="BU10" s="409"/>
      <c r="BV10" s="407">
        <v>100211</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13192</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13090</v>
      </c>
      <c r="S13" s="492"/>
      <c r="T13" s="492"/>
      <c r="U13" s="492"/>
      <c r="V13" s="493"/>
      <c r="W13" s="423" t="s">
        <v>130</v>
      </c>
      <c r="X13" s="424"/>
      <c r="Y13" s="424"/>
      <c r="Z13" s="424"/>
      <c r="AA13" s="424"/>
      <c r="AB13" s="414"/>
      <c r="AC13" s="458">
        <v>278</v>
      </c>
      <c r="AD13" s="459"/>
      <c r="AE13" s="459"/>
      <c r="AF13" s="459"/>
      <c r="AG13" s="501"/>
      <c r="AH13" s="458">
        <v>322</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68767</v>
      </c>
      <c r="BO13" s="408"/>
      <c r="BP13" s="408"/>
      <c r="BQ13" s="408"/>
      <c r="BR13" s="408"/>
      <c r="BS13" s="408"/>
      <c r="BT13" s="408"/>
      <c r="BU13" s="409"/>
      <c r="BV13" s="407">
        <v>132223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7.2</v>
      </c>
      <c r="CU13" s="405"/>
      <c r="CV13" s="405"/>
      <c r="CW13" s="405"/>
      <c r="CX13" s="405"/>
      <c r="CY13" s="405"/>
      <c r="CZ13" s="405"/>
      <c r="DA13" s="406"/>
      <c r="DB13" s="404">
        <v>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13400</v>
      </c>
      <c r="S14" s="492"/>
      <c r="T14" s="492"/>
      <c r="U14" s="492"/>
      <c r="V14" s="493"/>
      <c r="W14" s="397"/>
      <c r="X14" s="398"/>
      <c r="Y14" s="398"/>
      <c r="Z14" s="398"/>
      <c r="AA14" s="398"/>
      <c r="AB14" s="387"/>
      <c r="AC14" s="494">
        <v>4.3</v>
      </c>
      <c r="AD14" s="495"/>
      <c r="AE14" s="495"/>
      <c r="AF14" s="495"/>
      <c r="AG14" s="496"/>
      <c r="AH14" s="494">
        <v>4.9000000000000004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21.2</v>
      </c>
      <c r="CU14" s="506"/>
      <c r="CV14" s="506"/>
      <c r="CW14" s="506"/>
      <c r="CX14" s="506"/>
      <c r="CY14" s="506"/>
      <c r="CZ14" s="506"/>
      <c r="DA14" s="507"/>
      <c r="DB14" s="505">
        <v>23.5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13311</v>
      </c>
      <c r="S15" s="492"/>
      <c r="T15" s="492"/>
      <c r="U15" s="492"/>
      <c r="V15" s="493"/>
      <c r="W15" s="423" t="s">
        <v>137</v>
      </c>
      <c r="X15" s="424"/>
      <c r="Y15" s="424"/>
      <c r="Z15" s="424"/>
      <c r="AA15" s="424"/>
      <c r="AB15" s="414"/>
      <c r="AC15" s="458">
        <v>1656</v>
      </c>
      <c r="AD15" s="459"/>
      <c r="AE15" s="459"/>
      <c r="AF15" s="459"/>
      <c r="AG15" s="501"/>
      <c r="AH15" s="458">
        <v>1782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1367265</v>
      </c>
      <c r="BO15" s="371"/>
      <c r="BP15" s="371"/>
      <c r="BQ15" s="371"/>
      <c r="BR15" s="371"/>
      <c r="BS15" s="371"/>
      <c r="BT15" s="371"/>
      <c r="BU15" s="372"/>
      <c r="BV15" s="370">
        <v>1320581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25.9</v>
      </c>
      <c r="AD16" s="495"/>
      <c r="AE16" s="495"/>
      <c r="AF16" s="495"/>
      <c r="AG16" s="496"/>
      <c r="AH16" s="494">
        <v>27.2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3661664</v>
      </c>
      <c r="BO16" s="408"/>
      <c r="BP16" s="408"/>
      <c r="BQ16" s="408"/>
      <c r="BR16" s="408"/>
      <c r="BS16" s="408"/>
      <c r="BT16" s="408"/>
      <c r="BU16" s="409"/>
      <c r="BV16" s="407">
        <v>3619524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4470</v>
      </c>
      <c r="AD17" s="459"/>
      <c r="AE17" s="459"/>
      <c r="AF17" s="459"/>
      <c r="AG17" s="501"/>
      <c r="AH17" s="458">
        <v>4457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1703200</v>
      </c>
      <c r="BO17" s="408"/>
      <c r="BP17" s="408"/>
      <c r="BQ17" s="408"/>
      <c r="BR17" s="408"/>
      <c r="BS17" s="408"/>
      <c r="BT17" s="408"/>
      <c r="BU17" s="409"/>
      <c r="BV17" s="407">
        <v>1645464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37.25</v>
      </c>
      <c r="M18" s="531"/>
      <c r="N18" s="531"/>
      <c r="O18" s="531"/>
      <c r="P18" s="531"/>
      <c r="Q18" s="531"/>
      <c r="R18" s="532"/>
      <c r="S18" s="532"/>
      <c r="T18" s="532"/>
      <c r="U18" s="532"/>
      <c r="V18" s="533"/>
      <c r="W18" s="425"/>
      <c r="X18" s="426"/>
      <c r="Y18" s="426"/>
      <c r="Z18" s="426"/>
      <c r="AA18" s="426"/>
      <c r="AB18" s="417"/>
      <c r="AC18" s="534">
        <v>69.8</v>
      </c>
      <c r="AD18" s="535"/>
      <c r="AE18" s="535"/>
      <c r="AF18" s="535"/>
      <c r="AG18" s="536"/>
      <c r="AH18" s="534">
        <v>67.900000000000006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3500829</v>
      </c>
      <c r="BO18" s="408"/>
      <c r="BP18" s="408"/>
      <c r="BQ18" s="408"/>
      <c r="BR18" s="408"/>
      <c r="BS18" s="408"/>
      <c r="BT18" s="408"/>
      <c r="BU18" s="409"/>
      <c r="BV18" s="407">
        <v>3452366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359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4840175</v>
      </c>
      <c r="BO19" s="408"/>
      <c r="BP19" s="408"/>
      <c r="BQ19" s="408"/>
      <c r="BR19" s="408"/>
      <c r="BS19" s="408"/>
      <c r="BT19" s="408"/>
      <c r="BU19" s="409"/>
      <c r="BV19" s="407">
        <v>4669324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5195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5975864</v>
      </c>
      <c r="BO22" s="371"/>
      <c r="BP22" s="371"/>
      <c r="BQ22" s="371"/>
      <c r="BR22" s="371"/>
      <c r="BS22" s="371"/>
      <c r="BT22" s="371"/>
      <c r="BU22" s="372"/>
      <c r="BV22" s="370">
        <v>6048878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4813991</v>
      </c>
      <c r="BO23" s="408"/>
      <c r="BP23" s="408"/>
      <c r="BQ23" s="408"/>
      <c r="BR23" s="408"/>
      <c r="BS23" s="408"/>
      <c r="BT23" s="408"/>
      <c r="BU23" s="409"/>
      <c r="BV23" s="407">
        <v>5004817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7400</v>
      </c>
      <c r="R24" s="459"/>
      <c r="S24" s="459"/>
      <c r="T24" s="459"/>
      <c r="U24" s="459"/>
      <c r="V24" s="501"/>
      <c r="W24" s="553"/>
      <c r="X24" s="554"/>
      <c r="Y24" s="555"/>
      <c r="Z24" s="457" t="s">
        <v>162</v>
      </c>
      <c r="AA24" s="437"/>
      <c r="AB24" s="437"/>
      <c r="AC24" s="437"/>
      <c r="AD24" s="437"/>
      <c r="AE24" s="437"/>
      <c r="AF24" s="437"/>
      <c r="AG24" s="438"/>
      <c r="AH24" s="458">
        <v>83</v>
      </c>
      <c r="AI24" s="459"/>
      <c r="AJ24" s="459"/>
      <c r="AK24" s="459"/>
      <c r="AL24" s="501"/>
      <c r="AM24" s="458">
        <v>258794</v>
      </c>
      <c r="AN24" s="459"/>
      <c r="AO24" s="459"/>
      <c r="AP24" s="459"/>
      <c r="AQ24" s="459"/>
      <c r="AR24" s="501"/>
      <c r="AS24" s="458">
        <v>3118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3874915</v>
      </c>
      <c r="BO24" s="408"/>
      <c r="BP24" s="408"/>
      <c r="BQ24" s="408"/>
      <c r="BR24" s="408"/>
      <c r="BS24" s="408"/>
      <c r="BT24" s="408"/>
      <c r="BU24" s="409"/>
      <c r="BV24" s="407">
        <v>3730464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5900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425364</v>
      </c>
      <c r="BO25" s="371"/>
      <c r="BP25" s="371"/>
      <c r="BQ25" s="371"/>
      <c r="BR25" s="371"/>
      <c r="BS25" s="371"/>
      <c r="BT25" s="371"/>
      <c r="BU25" s="372"/>
      <c r="BV25" s="370">
        <v>144339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5600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3050</v>
      </c>
      <c r="R27" s="459"/>
      <c r="S27" s="459"/>
      <c r="T27" s="459"/>
      <c r="U27" s="459"/>
      <c r="V27" s="501"/>
      <c r="W27" s="553"/>
      <c r="X27" s="554"/>
      <c r="Y27" s="555"/>
      <c r="Z27" s="457" t="s">
        <v>171</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365291</v>
      </c>
      <c r="BO27" s="527"/>
      <c r="BP27" s="527"/>
      <c r="BQ27" s="527"/>
      <c r="BR27" s="527"/>
      <c r="BS27" s="527"/>
      <c r="BT27" s="527"/>
      <c r="BU27" s="528"/>
      <c r="BV27" s="526">
        <v>365161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2510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643140</v>
      </c>
      <c r="BO28" s="371"/>
      <c r="BP28" s="371"/>
      <c r="BQ28" s="371"/>
      <c r="BR28" s="371"/>
      <c r="BS28" s="371"/>
      <c r="BT28" s="371"/>
      <c r="BU28" s="372"/>
      <c r="BV28" s="370">
        <v>542914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12</v>
      </c>
      <c r="M29" s="459"/>
      <c r="N29" s="459"/>
      <c r="O29" s="459"/>
      <c r="P29" s="501"/>
      <c r="Q29" s="458">
        <v>2280</v>
      </c>
      <c r="R29" s="459"/>
      <c r="S29" s="459"/>
      <c r="T29" s="459"/>
      <c r="U29" s="459"/>
      <c r="V29" s="501"/>
      <c r="W29" s="556"/>
      <c r="X29" s="557"/>
      <c r="Y29" s="558"/>
      <c r="Z29" s="457" t="s">
        <v>177</v>
      </c>
      <c r="AA29" s="437"/>
      <c r="AB29" s="437"/>
      <c r="AC29" s="437"/>
      <c r="AD29" s="437"/>
      <c r="AE29" s="437"/>
      <c r="AF29" s="437"/>
      <c r="AG29" s="438"/>
      <c r="AH29" s="458">
        <v>83</v>
      </c>
      <c r="AI29" s="459"/>
      <c r="AJ29" s="459"/>
      <c r="AK29" s="459"/>
      <c r="AL29" s="501"/>
      <c r="AM29" s="458">
        <v>258794</v>
      </c>
      <c r="AN29" s="459"/>
      <c r="AO29" s="459"/>
      <c r="AP29" s="459"/>
      <c r="AQ29" s="459"/>
      <c r="AR29" s="501"/>
      <c r="AS29" s="458">
        <v>3118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463741</v>
      </c>
      <c r="BO29" s="408"/>
      <c r="BP29" s="408"/>
      <c r="BQ29" s="408"/>
      <c r="BR29" s="408"/>
      <c r="BS29" s="408"/>
      <c r="BT29" s="408"/>
      <c r="BU29" s="409"/>
      <c r="BV29" s="407">
        <v>412526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801556</v>
      </c>
      <c r="BO30" s="527"/>
      <c r="BP30" s="527"/>
      <c r="BQ30" s="527"/>
      <c r="BR30" s="527"/>
      <c r="BS30" s="527"/>
      <c r="BT30" s="527"/>
      <c r="BU30" s="528"/>
      <c r="BV30" s="526">
        <v>797515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観光施設事業特別会計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東彼地区保健福祉組合（一般会計）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長崎県林業公社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東彼地区保健福祉組合介護保険会計（サービス勘定）</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長崎県市町村総合事務組合（一般会計）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長崎県市町村総合事務組合（市町村会館管理事業特別会計）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長崎県市町村総合事務組合（市町村会館馬町別館管理事業特別会計）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長崎県市町村総合事務組合（公平委員会特別会計）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長崎県市町村総合事務組合（行政不服審査会特別会計）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長崎県市町村総合事務組合（市町村交通災害事業特別会計）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長崎県後期高齢者医療広域連合（普通会計）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長崎県後期高齢者医療広域連合（事業会計）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3Xw4/Um0d6V+8CtaZJgmH6M7GDkEJC/yEuV8kKHq5Ut6LQlsVHtKy4F2AYP+KftmNsdta9QxzYZiSZF5A7i7+A==" saltValue="fwe/VwN78PSacYcKQW8Bu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1300354</v>
      </c>
      <c r="S5" s="613"/>
      <c r="T5" s="613"/>
      <c r="U5" s="613"/>
      <c r="V5" s="613"/>
      <c r="W5" s="613"/>
      <c r="X5" s="613"/>
      <c r="Y5" s="614"/>
      <c r="Z5" s="615">
        <v>17.899999999999999</v>
      </c>
      <c r="AA5" s="615"/>
      <c r="AB5" s="615"/>
      <c r="AC5" s="615"/>
      <c r="AD5" s="616">
        <v>1300354</v>
      </c>
      <c r="AE5" s="616"/>
      <c r="AF5" s="616"/>
      <c r="AG5" s="616"/>
      <c r="AH5" s="616"/>
      <c r="AI5" s="616"/>
      <c r="AJ5" s="616"/>
      <c r="AK5" s="616"/>
      <c r="AL5" s="617">
        <v>32.299999999999997</v>
      </c>
      <c r="AM5" s="618"/>
      <c r="AN5" s="618"/>
      <c r="AO5" s="619"/>
      <c r="AP5" s="609" t="s">
        <v>216</v>
      </c>
      <c r="AQ5" s="610"/>
      <c r="AR5" s="610"/>
      <c r="AS5" s="610"/>
      <c r="AT5" s="610"/>
      <c r="AU5" s="610"/>
      <c r="AV5" s="610"/>
      <c r="AW5" s="610"/>
      <c r="AX5" s="610"/>
      <c r="AY5" s="610"/>
      <c r="AZ5" s="610"/>
      <c r="BA5" s="610"/>
      <c r="BB5" s="610"/>
      <c r="BC5" s="610"/>
      <c r="BD5" s="610"/>
      <c r="BE5" s="610"/>
      <c r="BF5" s="611"/>
      <c r="BG5" s="623">
        <v>1293807</v>
      </c>
      <c r="BH5" s="624"/>
      <c r="BI5" s="624"/>
      <c r="BJ5" s="624"/>
      <c r="BK5" s="624"/>
      <c r="BL5" s="624"/>
      <c r="BM5" s="624"/>
      <c r="BN5" s="625"/>
      <c r="BO5" s="626">
        <v>99.5</v>
      </c>
      <c r="BP5" s="626"/>
      <c r="BQ5" s="626"/>
      <c r="BR5" s="626"/>
      <c r="BS5" s="627">
        <v>11775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52208</v>
      </c>
      <c r="S6" s="624"/>
      <c r="T6" s="624"/>
      <c r="U6" s="624"/>
      <c r="V6" s="624"/>
      <c r="W6" s="624"/>
      <c r="X6" s="624"/>
      <c r="Y6" s="625"/>
      <c r="Z6" s="626">
        <v>0.7</v>
      </c>
      <c r="AA6" s="626"/>
      <c r="AB6" s="626"/>
      <c r="AC6" s="626"/>
      <c r="AD6" s="627">
        <v>52208</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1293807</v>
      </c>
      <c r="BH6" s="624"/>
      <c r="BI6" s="624"/>
      <c r="BJ6" s="624"/>
      <c r="BK6" s="624"/>
      <c r="BL6" s="624"/>
      <c r="BM6" s="624"/>
      <c r="BN6" s="625"/>
      <c r="BO6" s="626">
        <v>99.5</v>
      </c>
      <c r="BP6" s="626"/>
      <c r="BQ6" s="626"/>
      <c r="BR6" s="626"/>
      <c r="BS6" s="627">
        <v>11775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86976</v>
      </c>
      <c r="CS6" s="624"/>
      <c r="CT6" s="624"/>
      <c r="CU6" s="624"/>
      <c r="CV6" s="624"/>
      <c r="CW6" s="624"/>
      <c r="CX6" s="624"/>
      <c r="CY6" s="625"/>
      <c r="CZ6" s="617">
        <v>1.3</v>
      </c>
      <c r="DA6" s="618"/>
      <c r="DB6" s="618"/>
      <c r="DC6" s="634"/>
      <c r="DD6" s="632" t="s">
        <v>121</v>
      </c>
      <c r="DE6" s="624"/>
      <c r="DF6" s="624"/>
      <c r="DG6" s="624"/>
      <c r="DH6" s="624"/>
      <c r="DI6" s="624"/>
      <c r="DJ6" s="624"/>
      <c r="DK6" s="624"/>
      <c r="DL6" s="624"/>
      <c r="DM6" s="624"/>
      <c r="DN6" s="624"/>
      <c r="DO6" s="624"/>
      <c r="DP6" s="625"/>
      <c r="DQ6" s="632">
        <v>86966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416</v>
      </c>
      <c r="S7" s="624"/>
      <c r="T7" s="624"/>
      <c r="U7" s="624"/>
      <c r="V7" s="624"/>
      <c r="W7" s="624"/>
      <c r="X7" s="624"/>
      <c r="Y7" s="625"/>
      <c r="Z7" s="626">
        <v>0</v>
      </c>
      <c r="AA7" s="626"/>
      <c r="AB7" s="626"/>
      <c r="AC7" s="626"/>
      <c r="AD7" s="627">
        <v>416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590291</v>
      </c>
      <c r="BH7" s="624"/>
      <c r="BI7" s="624"/>
      <c r="BJ7" s="624"/>
      <c r="BK7" s="624"/>
      <c r="BL7" s="624"/>
      <c r="BM7" s="624"/>
      <c r="BN7" s="625"/>
      <c r="BO7" s="626">
        <v>45.4</v>
      </c>
      <c r="BP7" s="626"/>
      <c r="BQ7" s="626"/>
      <c r="BR7" s="626"/>
      <c r="BS7" s="627">
        <v>11775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878937</v>
      </c>
      <c r="CS7" s="624"/>
      <c r="CT7" s="624"/>
      <c r="CU7" s="624"/>
      <c r="CV7" s="624"/>
      <c r="CW7" s="624"/>
      <c r="CX7" s="624"/>
      <c r="CY7" s="625"/>
      <c r="CZ7" s="626">
        <v>12.6</v>
      </c>
      <c r="DA7" s="626"/>
      <c r="DB7" s="626"/>
      <c r="DC7" s="626"/>
      <c r="DD7" s="632">
        <v>19708</v>
      </c>
      <c r="DE7" s="624"/>
      <c r="DF7" s="624"/>
      <c r="DG7" s="624"/>
      <c r="DH7" s="624"/>
      <c r="DI7" s="624"/>
      <c r="DJ7" s="624"/>
      <c r="DK7" s="624"/>
      <c r="DL7" s="624"/>
      <c r="DM7" s="624"/>
      <c r="DN7" s="624"/>
      <c r="DO7" s="624"/>
      <c r="DP7" s="625"/>
      <c r="DQ7" s="632">
        <v>798695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5220</v>
      </c>
      <c r="S8" s="624"/>
      <c r="T8" s="624"/>
      <c r="U8" s="624"/>
      <c r="V8" s="624"/>
      <c r="W8" s="624"/>
      <c r="X8" s="624"/>
      <c r="Y8" s="625"/>
      <c r="Z8" s="626">
        <v>0.1</v>
      </c>
      <c r="AA8" s="626"/>
      <c r="AB8" s="626"/>
      <c r="AC8" s="626"/>
      <c r="AD8" s="627">
        <v>5220</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23042</v>
      </c>
      <c r="BH8" s="624"/>
      <c r="BI8" s="624"/>
      <c r="BJ8" s="624"/>
      <c r="BK8" s="624"/>
      <c r="BL8" s="624"/>
      <c r="BM8" s="624"/>
      <c r="BN8" s="625"/>
      <c r="BO8" s="626">
        <v>1.8</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2581414</v>
      </c>
      <c r="CS8" s="624"/>
      <c r="CT8" s="624"/>
      <c r="CU8" s="624"/>
      <c r="CV8" s="624"/>
      <c r="CW8" s="624"/>
      <c r="CX8" s="624"/>
      <c r="CY8" s="625"/>
      <c r="CZ8" s="626">
        <v>37.1</v>
      </c>
      <c r="DA8" s="626"/>
      <c r="DB8" s="626"/>
      <c r="DC8" s="626"/>
      <c r="DD8" s="632" t="s">
        <v>121</v>
      </c>
      <c r="DE8" s="624"/>
      <c r="DF8" s="624"/>
      <c r="DG8" s="624"/>
      <c r="DH8" s="624"/>
      <c r="DI8" s="624"/>
      <c r="DJ8" s="624"/>
      <c r="DK8" s="624"/>
      <c r="DL8" s="624"/>
      <c r="DM8" s="624"/>
      <c r="DN8" s="624"/>
      <c r="DO8" s="624"/>
      <c r="DP8" s="625"/>
      <c r="DQ8" s="632">
        <v>1261745</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6514</v>
      </c>
      <c r="S9" s="624"/>
      <c r="T9" s="624"/>
      <c r="U9" s="624"/>
      <c r="V9" s="624"/>
      <c r="W9" s="624"/>
      <c r="X9" s="624"/>
      <c r="Y9" s="625"/>
      <c r="Z9" s="626">
        <v>0.1</v>
      </c>
      <c r="AA9" s="626"/>
      <c r="AB9" s="626"/>
      <c r="AC9" s="626"/>
      <c r="AD9" s="627">
        <v>6514</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500797</v>
      </c>
      <c r="BH9" s="624"/>
      <c r="BI9" s="624"/>
      <c r="BJ9" s="624"/>
      <c r="BK9" s="624"/>
      <c r="BL9" s="624"/>
      <c r="BM9" s="624"/>
      <c r="BN9" s="625"/>
      <c r="BO9" s="626">
        <v>38.5</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598034</v>
      </c>
      <c r="CS9" s="624"/>
      <c r="CT9" s="624"/>
      <c r="CU9" s="624"/>
      <c r="CV9" s="624"/>
      <c r="CW9" s="624"/>
      <c r="CX9" s="624"/>
      <c r="CY9" s="625"/>
      <c r="CZ9" s="626">
        <v>8.6</v>
      </c>
      <c r="DA9" s="626"/>
      <c r="DB9" s="626"/>
      <c r="DC9" s="626"/>
      <c r="DD9" s="632">
        <v>12417</v>
      </c>
      <c r="DE9" s="624"/>
      <c r="DF9" s="624"/>
      <c r="DG9" s="624"/>
      <c r="DH9" s="624"/>
      <c r="DI9" s="624"/>
      <c r="DJ9" s="624"/>
      <c r="DK9" s="624"/>
      <c r="DL9" s="624"/>
      <c r="DM9" s="624"/>
      <c r="DN9" s="624"/>
      <c r="DO9" s="624"/>
      <c r="DP9" s="625"/>
      <c r="DQ9" s="632">
        <v>532389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25242</v>
      </c>
      <c r="BH10" s="624"/>
      <c r="BI10" s="624"/>
      <c r="BJ10" s="624"/>
      <c r="BK10" s="624"/>
      <c r="BL10" s="624"/>
      <c r="BM10" s="624"/>
      <c r="BN10" s="625"/>
      <c r="BO10" s="626">
        <v>1.9</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1442</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1185</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321443</v>
      </c>
      <c r="S11" s="624"/>
      <c r="T11" s="624"/>
      <c r="U11" s="624"/>
      <c r="V11" s="624"/>
      <c r="W11" s="624"/>
      <c r="X11" s="624"/>
      <c r="Y11" s="625"/>
      <c r="Z11" s="628">
        <v>4.4000000000000004</v>
      </c>
      <c r="AA11" s="629"/>
      <c r="AB11" s="629"/>
      <c r="AC11" s="635"/>
      <c r="AD11" s="632">
        <v>321443</v>
      </c>
      <c r="AE11" s="624"/>
      <c r="AF11" s="624"/>
      <c r="AG11" s="624"/>
      <c r="AH11" s="624"/>
      <c r="AI11" s="624"/>
      <c r="AJ11" s="624"/>
      <c r="AK11" s="625"/>
      <c r="AL11" s="628">
        <v>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41210</v>
      </c>
      <c r="BH11" s="624"/>
      <c r="BI11" s="624"/>
      <c r="BJ11" s="624"/>
      <c r="BK11" s="624"/>
      <c r="BL11" s="624"/>
      <c r="BM11" s="624"/>
      <c r="BN11" s="625"/>
      <c r="BO11" s="626">
        <v>3.2</v>
      </c>
      <c r="BP11" s="626"/>
      <c r="BQ11" s="626"/>
      <c r="BR11" s="626"/>
      <c r="BS11" s="627">
        <v>11775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317307</v>
      </c>
      <c r="CS11" s="624"/>
      <c r="CT11" s="624"/>
      <c r="CU11" s="624"/>
      <c r="CV11" s="624"/>
      <c r="CW11" s="624"/>
      <c r="CX11" s="624"/>
      <c r="CY11" s="625"/>
      <c r="CZ11" s="626">
        <v>4.5999999999999996</v>
      </c>
      <c r="DA11" s="626"/>
      <c r="DB11" s="626"/>
      <c r="DC11" s="626"/>
      <c r="DD11" s="632">
        <v>180135</v>
      </c>
      <c r="DE11" s="624"/>
      <c r="DF11" s="624"/>
      <c r="DG11" s="624"/>
      <c r="DH11" s="624"/>
      <c r="DI11" s="624"/>
      <c r="DJ11" s="624"/>
      <c r="DK11" s="624"/>
      <c r="DL11" s="624"/>
      <c r="DM11" s="624"/>
      <c r="DN11" s="624"/>
      <c r="DO11" s="624"/>
      <c r="DP11" s="625"/>
      <c r="DQ11" s="632">
        <v>124025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559483</v>
      </c>
      <c r="BH12" s="624"/>
      <c r="BI12" s="624"/>
      <c r="BJ12" s="624"/>
      <c r="BK12" s="624"/>
      <c r="BL12" s="624"/>
      <c r="BM12" s="624"/>
      <c r="BN12" s="625"/>
      <c r="BO12" s="626">
        <v>43</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200374</v>
      </c>
      <c r="CS12" s="624"/>
      <c r="CT12" s="624"/>
      <c r="CU12" s="624"/>
      <c r="CV12" s="624"/>
      <c r="CW12" s="624"/>
      <c r="CX12" s="624"/>
      <c r="CY12" s="625"/>
      <c r="CZ12" s="626">
        <v>2.9</v>
      </c>
      <c r="DA12" s="626"/>
      <c r="DB12" s="626"/>
      <c r="DC12" s="626"/>
      <c r="DD12" s="632">
        <v>20423</v>
      </c>
      <c r="DE12" s="624"/>
      <c r="DF12" s="624"/>
      <c r="DG12" s="624"/>
      <c r="DH12" s="624"/>
      <c r="DI12" s="624"/>
      <c r="DJ12" s="624"/>
      <c r="DK12" s="624"/>
      <c r="DL12" s="624"/>
      <c r="DM12" s="624"/>
      <c r="DN12" s="624"/>
      <c r="DO12" s="624"/>
      <c r="DP12" s="625"/>
      <c r="DQ12" s="632">
        <v>108805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558194</v>
      </c>
      <c r="BH13" s="624"/>
      <c r="BI13" s="624"/>
      <c r="BJ13" s="624"/>
      <c r="BK13" s="624"/>
      <c r="BL13" s="624"/>
      <c r="BM13" s="624"/>
      <c r="BN13" s="625"/>
      <c r="BO13" s="626">
        <v>42.9</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929652</v>
      </c>
      <c r="CS13" s="624"/>
      <c r="CT13" s="624"/>
      <c r="CU13" s="624"/>
      <c r="CV13" s="624"/>
      <c r="CW13" s="624"/>
      <c r="CX13" s="624"/>
      <c r="CY13" s="625"/>
      <c r="CZ13" s="626">
        <v>13.4</v>
      </c>
      <c r="DA13" s="626"/>
      <c r="DB13" s="626"/>
      <c r="DC13" s="626"/>
      <c r="DD13" s="632">
        <v>450977</v>
      </c>
      <c r="DE13" s="624"/>
      <c r="DF13" s="624"/>
      <c r="DG13" s="624"/>
      <c r="DH13" s="624"/>
      <c r="DI13" s="624"/>
      <c r="DJ13" s="624"/>
      <c r="DK13" s="624"/>
      <c r="DL13" s="624"/>
      <c r="DM13" s="624"/>
      <c r="DN13" s="624"/>
      <c r="DO13" s="624"/>
      <c r="DP13" s="625"/>
      <c r="DQ13" s="632">
        <v>532724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146</v>
      </c>
      <c r="S14" s="624"/>
      <c r="T14" s="624"/>
      <c r="U14" s="624"/>
      <c r="V14" s="624"/>
      <c r="W14" s="624"/>
      <c r="X14" s="624"/>
      <c r="Y14" s="625"/>
      <c r="Z14" s="626">
        <v>0</v>
      </c>
      <c r="AA14" s="626"/>
      <c r="AB14" s="626"/>
      <c r="AC14" s="626"/>
      <c r="AD14" s="627">
        <v>146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55602</v>
      </c>
      <c r="BH14" s="624"/>
      <c r="BI14" s="624"/>
      <c r="BJ14" s="624"/>
      <c r="BK14" s="624"/>
      <c r="BL14" s="624"/>
      <c r="BM14" s="624"/>
      <c r="BN14" s="625"/>
      <c r="BO14" s="626">
        <v>4.3</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240431</v>
      </c>
      <c r="CS14" s="624"/>
      <c r="CT14" s="624"/>
      <c r="CU14" s="624"/>
      <c r="CV14" s="624"/>
      <c r="CW14" s="624"/>
      <c r="CX14" s="624"/>
      <c r="CY14" s="625"/>
      <c r="CZ14" s="626">
        <v>3.5</v>
      </c>
      <c r="DA14" s="626"/>
      <c r="DB14" s="626"/>
      <c r="DC14" s="626"/>
      <c r="DD14" s="632">
        <v>1034</v>
      </c>
      <c r="DE14" s="624"/>
      <c r="DF14" s="624"/>
      <c r="DG14" s="624"/>
      <c r="DH14" s="624"/>
      <c r="DI14" s="624"/>
      <c r="DJ14" s="624"/>
      <c r="DK14" s="624"/>
      <c r="DL14" s="624"/>
      <c r="DM14" s="624"/>
      <c r="DN14" s="624"/>
      <c r="DO14" s="624"/>
      <c r="DP14" s="625"/>
      <c r="DQ14" s="632">
        <v>234843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88431</v>
      </c>
      <c r="BH15" s="624"/>
      <c r="BI15" s="624"/>
      <c r="BJ15" s="624"/>
      <c r="BK15" s="624"/>
      <c r="BL15" s="624"/>
      <c r="BM15" s="624"/>
      <c r="BN15" s="625"/>
      <c r="BO15" s="626">
        <v>6.8</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516306</v>
      </c>
      <c r="CS15" s="624"/>
      <c r="CT15" s="624"/>
      <c r="CU15" s="624"/>
      <c r="CV15" s="624"/>
      <c r="CW15" s="624"/>
      <c r="CX15" s="624"/>
      <c r="CY15" s="625"/>
      <c r="CZ15" s="626">
        <v>7.4</v>
      </c>
      <c r="DA15" s="626"/>
      <c r="DB15" s="626"/>
      <c r="DC15" s="626"/>
      <c r="DD15" s="632">
        <v>38771</v>
      </c>
      <c r="DE15" s="624"/>
      <c r="DF15" s="624"/>
      <c r="DG15" s="624"/>
      <c r="DH15" s="624"/>
      <c r="DI15" s="624"/>
      <c r="DJ15" s="624"/>
      <c r="DK15" s="624"/>
      <c r="DL15" s="624"/>
      <c r="DM15" s="624"/>
      <c r="DN15" s="624"/>
      <c r="DO15" s="624"/>
      <c r="DP15" s="625"/>
      <c r="DQ15" s="632">
        <v>399641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3498</v>
      </c>
      <c r="S16" s="624"/>
      <c r="T16" s="624"/>
      <c r="U16" s="624"/>
      <c r="V16" s="624"/>
      <c r="W16" s="624"/>
      <c r="X16" s="624"/>
      <c r="Y16" s="625"/>
      <c r="Z16" s="626">
        <v>0</v>
      </c>
      <c r="AA16" s="626"/>
      <c r="AB16" s="626"/>
      <c r="AC16" s="626"/>
      <c r="AD16" s="627">
        <v>3498</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81541</v>
      </c>
      <c r="CS16" s="624"/>
      <c r="CT16" s="624"/>
      <c r="CU16" s="624"/>
      <c r="CV16" s="624"/>
      <c r="CW16" s="624"/>
      <c r="CX16" s="624"/>
      <c r="CY16" s="625"/>
      <c r="CZ16" s="626">
        <v>1.2</v>
      </c>
      <c r="DA16" s="626"/>
      <c r="DB16" s="626"/>
      <c r="DC16" s="626"/>
      <c r="DD16" s="632" t="s">
        <v>121</v>
      </c>
      <c r="DE16" s="624"/>
      <c r="DF16" s="624"/>
      <c r="DG16" s="624"/>
      <c r="DH16" s="624"/>
      <c r="DI16" s="624"/>
      <c r="DJ16" s="624"/>
      <c r="DK16" s="624"/>
      <c r="DL16" s="624"/>
      <c r="DM16" s="624"/>
      <c r="DN16" s="624"/>
      <c r="DO16" s="624"/>
      <c r="DP16" s="625"/>
      <c r="DQ16" s="632">
        <v>7737</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17354</v>
      </c>
      <c r="S17" s="624"/>
      <c r="T17" s="624"/>
      <c r="U17" s="624"/>
      <c r="V17" s="624"/>
      <c r="W17" s="624"/>
      <c r="X17" s="624"/>
      <c r="Y17" s="625"/>
      <c r="Z17" s="626">
        <v>0.2</v>
      </c>
      <c r="AA17" s="626"/>
      <c r="AB17" s="626"/>
      <c r="AC17" s="626"/>
      <c r="AD17" s="627">
        <v>17354</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520285</v>
      </c>
      <c r="CS17" s="624"/>
      <c r="CT17" s="624"/>
      <c r="CU17" s="624"/>
      <c r="CV17" s="624"/>
      <c r="CW17" s="624"/>
      <c r="CX17" s="624"/>
      <c r="CY17" s="625"/>
      <c r="CZ17" s="626">
        <v>7.5</v>
      </c>
      <c r="DA17" s="626"/>
      <c r="DB17" s="626"/>
      <c r="DC17" s="626"/>
      <c r="DD17" s="632" t="s">
        <v>121</v>
      </c>
      <c r="DE17" s="624"/>
      <c r="DF17" s="624"/>
      <c r="DG17" s="624"/>
      <c r="DH17" s="624"/>
      <c r="DI17" s="624"/>
      <c r="DJ17" s="624"/>
      <c r="DK17" s="624"/>
      <c r="DL17" s="624"/>
      <c r="DM17" s="624"/>
      <c r="DN17" s="624"/>
      <c r="DO17" s="624"/>
      <c r="DP17" s="625"/>
      <c r="DQ17" s="632">
        <v>453310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11003</v>
      </c>
      <c r="S18" s="624"/>
      <c r="T18" s="624"/>
      <c r="U18" s="624"/>
      <c r="V18" s="624"/>
      <c r="W18" s="624"/>
      <c r="X18" s="624"/>
      <c r="Y18" s="625"/>
      <c r="Z18" s="626">
        <v>0.2</v>
      </c>
      <c r="AA18" s="626"/>
      <c r="AB18" s="626"/>
      <c r="AC18" s="626"/>
      <c r="AD18" s="627">
        <v>11003</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11003</v>
      </c>
      <c r="S19" s="624"/>
      <c r="T19" s="624"/>
      <c r="U19" s="624"/>
      <c r="V19" s="624"/>
      <c r="W19" s="624"/>
      <c r="X19" s="624"/>
      <c r="Y19" s="625"/>
      <c r="Z19" s="626">
        <v>0.2</v>
      </c>
      <c r="AA19" s="626"/>
      <c r="AB19" s="626"/>
      <c r="AC19" s="626"/>
      <c r="AD19" s="627">
        <v>11003</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6547</v>
      </c>
      <c r="BH19" s="624"/>
      <c r="BI19" s="624"/>
      <c r="BJ19" s="624"/>
      <c r="BK19" s="624"/>
      <c r="BL19" s="624"/>
      <c r="BM19" s="624"/>
      <c r="BN19" s="625"/>
      <c r="BO19" s="626">
        <v>0.5</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6547</v>
      </c>
      <c r="BH20" s="624"/>
      <c r="BI20" s="624"/>
      <c r="BJ20" s="624"/>
      <c r="BK20" s="624"/>
      <c r="BL20" s="624"/>
      <c r="BM20" s="624"/>
      <c r="BN20" s="625"/>
      <c r="BO20" s="626">
        <v>0.5</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6952699</v>
      </c>
      <c r="CS20" s="624"/>
      <c r="CT20" s="624"/>
      <c r="CU20" s="624"/>
      <c r="CV20" s="624"/>
      <c r="CW20" s="624"/>
      <c r="CX20" s="624"/>
      <c r="CY20" s="625"/>
      <c r="CZ20" s="626">
        <v>100</v>
      </c>
      <c r="DA20" s="626"/>
      <c r="DB20" s="626"/>
      <c r="DC20" s="626"/>
      <c r="DD20" s="632">
        <v>723465</v>
      </c>
      <c r="DE20" s="624"/>
      <c r="DF20" s="624"/>
      <c r="DG20" s="624"/>
      <c r="DH20" s="624"/>
      <c r="DI20" s="624"/>
      <c r="DJ20" s="624"/>
      <c r="DK20" s="624"/>
      <c r="DL20" s="624"/>
      <c r="DM20" s="624"/>
      <c r="DN20" s="624"/>
      <c r="DO20" s="624"/>
      <c r="DP20" s="625"/>
      <c r="DQ20" s="632">
        <v>4542065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2377662</v>
      </c>
      <c r="S21" s="624"/>
      <c r="T21" s="624"/>
      <c r="U21" s="624"/>
      <c r="V21" s="624"/>
      <c r="W21" s="624"/>
      <c r="X21" s="624"/>
      <c r="Y21" s="625"/>
      <c r="Z21" s="626">
        <v>32.799999999999997</v>
      </c>
      <c r="AA21" s="626"/>
      <c r="AB21" s="626"/>
      <c r="AC21" s="626"/>
      <c r="AD21" s="627">
        <v>2294399</v>
      </c>
      <c r="AE21" s="627"/>
      <c r="AF21" s="627"/>
      <c r="AG21" s="627"/>
      <c r="AH21" s="627"/>
      <c r="AI21" s="627"/>
      <c r="AJ21" s="627"/>
      <c r="AK21" s="627"/>
      <c r="AL21" s="628">
        <v>57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6547</v>
      </c>
      <c r="BH21" s="624"/>
      <c r="BI21" s="624"/>
      <c r="BJ21" s="624"/>
      <c r="BK21" s="624"/>
      <c r="BL21" s="624"/>
      <c r="BM21" s="624"/>
      <c r="BN21" s="625"/>
      <c r="BO21" s="626">
        <v>0.5</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2294399</v>
      </c>
      <c r="S22" s="624"/>
      <c r="T22" s="624"/>
      <c r="U22" s="624"/>
      <c r="V22" s="624"/>
      <c r="W22" s="624"/>
      <c r="X22" s="624"/>
      <c r="Y22" s="625"/>
      <c r="Z22" s="626">
        <v>31.6</v>
      </c>
      <c r="AA22" s="626"/>
      <c r="AB22" s="626"/>
      <c r="AC22" s="626"/>
      <c r="AD22" s="627">
        <v>2294399</v>
      </c>
      <c r="AE22" s="627"/>
      <c r="AF22" s="627"/>
      <c r="AG22" s="627"/>
      <c r="AH22" s="627"/>
      <c r="AI22" s="627"/>
      <c r="AJ22" s="627"/>
      <c r="AK22" s="627"/>
      <c r="AL22" s="628">
        <v>57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83263</v>
      </c>
      <c r="S23" s="624"/>
      <c r="T23" s="624"/>
      <c r="U23" s="624"/>
      <c r="V23" s="624"/>
      <c r="W23" s="624"/>
      <c r="X23" s="624"/>
      <c r="Y23" s="625"/>
      <c r="Z23" s="626">
        <v>1.1000000000000001</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3079724</v>
      </c>
      <c r="CS24" s="613"/>
      <c r="CT24" s="613"/>
      <c r="CU24" s="613"/>
      <c r="CV24" s="613"/>
      <c r="CW24" s="613"/>
      <c r="CX24" s="613"/>
      <c r="CY24" s="614"/>
      <c r="CZ24" s="617">
        <v>44.3</v>
      </c>
      <c r="DA24" s="618"/>
      <c r="DB24" s="618"/>
      <c r="DC24" s="634"/>
      <c r="DD24" s="655">
        <v>1830112</v>
      </c>
      <c r="DE24" s="613"/>
      <c r="DF24" s="613"/>
      <c r="DG24" s="613"/>
      <c r="DH24" s="613"/>
      <c r="DI24" s="613"/>
      <c r="DJ24" s="613"/>
      <c r="DK24" s="614"/>
      <c r="DL24" s="655">
        <v>1700948</v>
      </c>
      <c r="DM24" s="613"/>
      <c r="DN24" s="613"/>
      <c r="DO24" s="613"/>
      <c r="DP24" s="613"/>
      <c r="DQ24" s="613"/>
      <c r="DR24" s="613"/>
      <c r="DS24" s="613"/>
      <c r="DT24" s="613"/>
      <c r="DU24" s="613"/>
      <c r="DV24" s="614"/>
      <c r="DW24" s="617">
        <v>42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4095818</v>
      </c>
      <c r="S25" s="624"/>
      <c r="T25" s="624"/>
      <c r="U25" s="624"/>
      <c r="V25" s="624"/>
      <c r="W25" s="624"/>
      <c r="X25" s="624"/>
      <c r="Y25" s="625"/>
      <c r="Z25" s="626">
        <v>56.5</v>
      </c>
      <c r="AA25" s="626"/>
      <c r="AB25" s="626"/>
      <c r="AC25" s="626"/>
      <c r="AD25" s="627">
        <v>4012555</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844152</v>
      </c>
      <c r="CS25" s="656"/>
      <c r="CT25" s="656"/>
      <c r="CU25" s="656"/>
      <c r="CV25" s="656"/>
      <c r="CW25" s="656"/>
      <c r="CX25" s="656"/>
      <c r="CY25" s="657"/>
      <c r="CZ25" s="628">
        <v>12.1</v>
      </c>
      <c r="DA25" s="653"/>
      <c r="DB25" s="653"/>
      <c r="DC25" s="658"/>
      <c r="DD25" s="632">
        <v>796601</v>
      </c>
      <c r="DE25" s="656"/>
      <c r="DF25" s="656"/>
      <c r="DG25" s="656"/>
      <c r="DH25" s="656"/>
      <c r="DI25" s="656"/>
      <c r="DJ25" s="656"/>
      <c r="DK25" s="657"/>
      <c r="DL25" s="632">
        <v>788590</v>
      </c>
      <c r="DM25" s="656"/>
      <c r="DN25" s="656"/>
      <c r="DO25" s="656"/>
      <c r="DP25" s="656"/>
      <c r="DQ25" s="656"/>
      <c r="DR25" s="656"/>
      <c r="DS25" s="656"/>
      <c r="DT25" s="656"/>
      <c r="DU25" s="656"/>
      <c r="DV25" s="657"/>
      <c r="DW25" s="628">
        <v>19.5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965</v>
      </c>
      <c r="S26" s="624"/>
      <c r="T26" s="624"/>
      <c r="U26" s="624"/>
      <c r="V26" s="624"/>
      <c r="W26" s="624"/>
      <c r="X26" s="624"/>
      <c r="Y26" s="625"/>
      <c r="Z26" s="626">
        <v>0</v>
      </c>
      <c r="AA26" s="626"/>
      <c r="AB26" s="626"/>
      <c r="AC26" s="626"/>
      <c r="AD26" s="627">
        <v>965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452642</v>
      </c>
      <c r="CS26" s="624"/>
      <c r="CT26" s="624"/>
      <c r="CU26" s="624"/>
      <c r="CV26" s="624"/>
      <c r="CW26" s="624"/>
      <c r="CX26" s="624"/>
      <c r="CY26" s="625"/>
      <c r="CZ26" s="628">
        <v>6.5</v>
      </c>
      <c r="DA26" s="653"/>
      <c r="DB26" s="653"/>
      <c r="DC26" s="658"/>
      <c r="DD26" s="632">
        <v>410558</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29579</v>
      </c>
      <c r="S27" s="624"/>
      <c r="T27" s="624"/>
      <c r="U27" s="624"/>
      <c r="V27" s="624"/>
      <c r="W27" s="624"/>
      <c r="X27" s="624"/>
      <c r="Y27" s="625"/>
      <c r="Z27" s="626">
        <v>0.4</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1300354</v>
      </c>
      <c r="BH27" s="624"/>
      <c r="BI27" s="624"/>
      <c r="BJ27" s="624"/>
      <c r="BK27" s="624"/>
      <c r="BL27" s="624"/>
      <c r="BM27" s="624"/>
      <c r="BN27" s="625"/>
      <c r="BO27" s="626">
        <v>100</v>
      </c>
      <c r="BP27" s="626"/>
      <c r="BQ27" s="626"/>
      <c r="BR27" s="626"/>
      <c r="BS27" s="627">
        <v>11775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1715287</v>
      </c>
      <c r="CS27" s="656"/>
      <c r="CT27" s="656"/>
      <c r="CU27" s="656"/>
      <c r="CV27" s="656"/>
      <c r="CW27" s="656"/>
      <c r="CX27" s="656"/>
      <c r="CY27" s="657"/>
      <c r="CZ27" s="628">
        <v>24.7</v>
      </c>
      <c r="DA27" s="653"/>
      <c r="DB27" s="653"/>
      <c r="DC27" s="658"/>
      <c r="DD27" s="632">
        <v>580201</v>
      </c>
      <c r="DE27" s="656"/>
      <c r="DF27" s="656"/>
      <c r="DG27" s="656"/>
      <c r="DH27" s="656"/>
      <c r="DI27" s="656"/>
      <c r="DJ27" s="656"/>
      <c r="DK27" s="657"/>
      <c r="DL27" s="632">
        <v>459048</v>
      </c>
      <c r="DM27" s="656"/>
      <c r="DN27" s="656"/>
      <c r="DO27" s="656"/>
      <c r="DP27" s="656"/>
      <c r="DQ27" s="656"/>
      <c r="DR27" s="656"/>
      <c r="DS27" s="656"/>
      <c r="DT27" s="656"/>
      <c r="DU27" s="656"/>
      <c r="DV27" s="657"/>
      <c r="DW27" s="628">
        <v>11.3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97649</v>
      </c>
      <c r="S28" s="624"/>
      <c r="T28" s="624"/>
      <c r="U28" s="624"/>
      <c r="V28" s="624"/>
      <c r="W28" s="624"/>
      <c r="X28" s="624"/>
      <c r="Y28" s="625"/>
      <c r="Z28" s="626">
        <v>1.3</v>
      </c>
      <c r="AA28" s="626"/>
      <c r="AB28" s="626"/>
      <c r="AC28" s="626"/>
      <c r="AD28" s="627">
        <v>2659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520285</v>
      </c>
      <c r="CS28" s="624"/>
      <c r="CT28" s="624"/>
      <c r="CU28" s="624"/>
      <c r="CV28" s="624"/>
      <c r="CW28" s="624"/>
      <c r="CX28" s="624"/>
      <c r="CY28" s="625"/>
      <c r="CZ28" s="628">
        <v>7.5</v>
      </c>
      <c r="DA28" s="653"/>
      <c r="DB28" s="653"/>
      <c r="DC28" s="658"/>
      <c r="DD28" s="632">
        <v>453310</v>
      </c>
      <c r="DE28" s="624"/>
      <c r="DF28" s="624"/>
      <c r="DG28" s="624"/>
      <c r="DH28" s="624"/>
      <c r="DI28" s="624"/>
      <c r="DJ28" s="624"/>
      <c r="DK28" s="625"/>
      <c r="DL28" s="632">
        <v>453310</v>
      </c>
      <c r="DM28" s="624"/>
      <c r="DN28" s="624"/>
      <c r="DO28" s="624"/>
      <c r="DP28" s="624"/>
      <c r="DQ28" s="624"/>
      <c r="DR28" s="624"/>
      <c r="DS28" s="624"/>
      <c r="DT28" s="624"/>
      <c r="DU28" s="624"/>
      <c r="DV28" s="625"/>
      <c r="DW28" s="628">
        <v>11.2</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6767</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520285</v>
      </c>
      <c r="CS29" s="656"/>
      <c r="CT29" s="656"/>
      <c r="CU29" s="656"/>
      <c r="CV29" s="656"/>
      <c r="CW29" s="656"/>
      <c r="CX29" s="656"/>
      <c r="CY29" s="657"/>
      <c r="CZ29" s="628">
        <v>7.5</v>
      </c>
      <c r="DA29" s="653"/>
      <c r="DB29" s="653"/>
      <c r="DC29" s="658"/>
      <c r="DD29" s="632">
        <v>453310</v>
      </c>
      <c r="DE29" s="656"/>
      <c r="DF29" s="656"/>
      <c r="DG29" s="656"/>
      <c r="DH29" s="656"/>
      <c r="DI29" s="656"/>
      <c r="DJ29" s="656"/>
      <c r="DK29" s="657"/>
      <c r="DL29" s="632">
        <v>453310</v>
      </c>
      <c r="DM29" s="656"/>
      <c r="DN29" s="656"/>
      <c r="DO29" s="656"/>
      <c r="DP29" s="656"/>
      <c r="DQ29" s="656"/>
      <c r="DR29" s="656"/>
      <c r="DS29" s="656"/>
      <c r="DT29" s="656"/>
      <c r="DU29" s="656"/>
      <c r="DV29" s="657"/>
      <c r="DW29" s="628">
        <v>11.2</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1374676</v>
      </c>
      <c r="S30" s="624"/>
      <c r="T30" s="624"/>
      <c r="U30" s="624"/>
      <c r="V30" s="624"/>
      <c r="W30" s="624"/>
      <c r="X30" s="624"/>
      <c r="Y30" s="625"/>
      <c r="Z30" s="626">
        <v>19</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496094</v>
      </c>
      <c r="CS30" s="624"/>
      <c r="CT30" s="624"/>
      <c r="CU30" s="624"/>
      <c r="CV30" s="624"/>
      <c r="CW30" s="624"/>
      <c r="CX30" s="624"/>
      <c r="CY30" s="625"/>
      <c r="CZ30" s="628">
        <v>7.1</v>
      </c>
      <c r="DA30" s="653"/>
      <c r="DB30" s="653"/>
      <c r="DC30" s="658"/>
      <c r="DD30" s="632">
        <v>432369</v>
      </c>
      <c r="DE30" s="624"/>
      <c r="DF30" s="624"/>
      <c r="DG30" s="624"/>
      <c r="DH30" s="624"/>
      <c r="DI30" s="624"/>
      <c r="DJ30" s="624"/>
      <c r="DK30" s="625"/>
      <c r="DL30" s="632">
        <v>432369</v>
      </c>
      <c r="DM30" s="624"/>
      <c r="DN30" s="624"/>
      <c r="DO30" s="624"/>
      <c r="DP30" s="624"/>
      <c r="DQ30" s="624"/>
      <c r="DR30" s="624"/>
      <c r="DS30" s="624"/>
      <c r="DT30" s="624"/>
      <c r="DU30" s="624"/>
      <c r="DV30" s="625"/>
      <c r="DW30" s="628">
        <v>10.7</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v>
      </c>
      <c r="BH31" s="667"/>
      <c r="BI31" s="667"/>
      <c r="BJ31" s="667"/>
      <c r="BK31" s="667"/>
      <c r="BL31" s="667"/>
      <c r="BM31" s="618">
        <v>96.3</v>
      </c>
      <c r="BN31" s="667"/>
      <c r="BO31" s="667"/>
      <c r="BP31" s="667"/>
      <c r="BQ31" s="668"/>
      <c r="BR31" s="670">
        <v>99.1</v>
      </c>
      <c r="BS31" s="667"/>
      <c r="BT31" s="667"/>
      <c r="BU31" s="667"/>
      <c r="BV31" s="667"/>
      <c r="BW31" s="667"/>
      <c r="BX31" s="618">
        <v>96.2</v>
      </c>
      <c r="BY31" s="667"/>
      <c r="BZ31" s="667"/>
      <c r="CA31" s="667"/>
      <c r="CB31" s="668"/>
      <c r="CD31" s="663"/>
      <c r="CE31" s="664"/>
      <c r="CF31" s="620" t="s">
        <v>300</v>
      </c>
      <c r="CG31" s="621"/>
      <c r="CH31" s="621"/>
      <c r="CI31" s="621"/>
      <c r="CJ31" s="621"/>
      <c r="CK31" s="621"/>
      <c r="CL31" s="621"/>
      <c r="CM31" s="621"/>
      <c r="CN31" s="621"/>
      <c r="CO31" s="621"/>
      <c r="CP31" s="621"/>
      <c r="CQ31" s="622"/>
      <c r="CR31" s="623">
        <v>24191</v>
      </c>
      <c r="CS31" s="656"/>
      <c r="CT31" s="656"/>
      <c r="CU31" s="656"/>
      <c r="CV31" s="656"/>
      <c r="CW31" s="656"/>
      <c r="CX31" s="656"/>
      <c r="CY31" s="657"/>
      <c r="CZ31" s="628">
        <v>0.3</v>
      </c>
      <c r="DA31" s="653"/>
      <c r="DB31" s="653"/>
      <c r="DC31" s="658"/>
      <c r="DD31" s="632">
        <v>20941</v>
      </c>
      <c r="DE31" s="656"/>
      <c r="DF31" s="656"/>
      <c r="DG31" s="656"/>
      <c r="DH31" s="656"/>
      <c r="DI31" s="656"/>
      <c r="DJ31" s="656"/>
      <c r="DK31" s="657"/>
      <c r="DL31" s="632">
        <v>20941</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630175</v>
      </c>
      <c r="S32" s="624"/>
      <c r="T32" s="624"/>
      <c r="U32" s="624"/>
      <c r="V32" s="624"/>
      <c r="W32" s="624"/>
      <c r="X32" s="624"/>
      <c r="Y32" s="625"/>
      <c r="Z32" s="626">
        <v>8.6999999999999993</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99.1</v>
      </c>
      <c r="BH32" s="656"/>
      <c r="BI32" s="656"/>
      <c r="BJ32" s="656"/>
      <c r="BK32" s="656"/>
      <c r="BL32" s="656"/>
      <c r="BM32" s="629">
        <v>96.8</v>
      </c>
      <c r="BN32" s="656"/>
      <c r="BO32" s="656"/>
      <c r="BP32" s="656"/>
      <c r="BQ32" s="669"/>
      <c r="BR32" s="680">
        <v>99.2</v>
      </c>
      <c r="BS32" s="656"/>
      <c r="BT32" s="656"/>
      <c r="BU32" s="656"/>
      <c r="BV32" s="656"/>
      <c r="BW32" s="656"/>
      <c r="BX32" s="629">
        <v>97.1</v>
      </c>
      <c r="BY32" s="656"/>
      <c r="BZ32" s="656"/>
      <c r="CA32" s="656"/>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20998</v>
      </c>
      <c r="S33" s="624"/>
      <c r="T33" s="624"/>
      <c r="U33" s="624"/>
      <c r="V33" s="624"/>
      <c r="W33" s="624"/>
      <c r="X33" s="624"/>
      <c r="Y33" s="625"/>
      <c r="Z33" s="626">
        <v>0.3</v>
      </c>
      <c r="AA33" s="626"/>
      <c r="AB33" s="626"/>
      <c r="AC33" s="626"/>
      <c r="AD33" s="627">
        <v>2449</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98.7</v>
      </c>
      <c r="BH33" s="682"/>
      <c r="BI33" s="682"/>
      <c r="BJ33" s="682"/>
      <c r="BK33" s="682"/>
      <c r="BL33" s="682"/>
      <c r="BM33" s="683">
        <v>95.3</v>
      </c>
      <c r="BN33" s="682"/>
      <c r="BO33" s="682"/>
      <c r="BP33" s="682"/>
      <c r="BQ33" s="684"/>
      <c r="BR33" s="681">
        <v>99</v>
      </c>
      <c r="BS33" s="682"/>
      <c r="BT33" s="682"/>
      <c r="BU33" s="682"/>
      <c r="BV33" s="682"/>
      <c r="BW33" s="682"/>
      <c r="BX33" s="683">
        <v>94.6</v>
      </c>
      <c r="BY33" s="682"/>
      <c r="BZ33" s="682"/>
      <c r="CA33" s="682"/>
      <c r="CB33" s="684"/>
      <c r="CD33" s="620" t="s">
        <v>307</v>
      </c>
      <c r="CE33" s="621"/>
      <c r="CF33" s="621"/>
      <c r="CG33" s="621"/>
      <c r="CH33" s="621"/>
      <c r="CI33" s="621"/>
      <c r="CJ33" s="621"/>
      <c r="CK33" s="621"/>
      <c r="CL33" s="621"/>
      <c r="CM33" s="621"/>
      <c r="CN33" s="621"/>
      <c r="CO33" s="621"/>
      <c r="CP33" s="621"/>
      <c r="CQ33" s="622"/>
      <c r="CR33" s="623">
        <v>3067969</v>
      </c>
      <c r="CS33" s="656"/>
      <c r="CT33" s="656"/>
      <c r="CU33" s="656"/>
      <c r="CV33" s="656"/>
      <c r="CW33" s="656"/>
      <c r="CX33" s="656"/>
      <c r="CY33" s="657"/>
      <c r="CZ33" s="628">
        <v>44.1</v>
      </c>
      <c r="DA33" s="653"/>
      <c r="DB33" s="653"/>
      <c r="DC33" s="658"/>
      <c r="DD33" s="632">
        <v>2548535</v>
      </c>
      <c r="DE33" s="656"/>
      <c r="DF33" s="656"/>
      <c r="DG33" s="656"/>
      <c r="DH33" s="656"/>
      <c r="DI33" s="656"/>
      <c r="DJ33" s="656"/>
      <c r="DK33" s="657"/>
      <c r="DL33" s="632">
        <v>1799881</v>
      </c>
      <c r="DM33" s="656"/>
      <c r="DN33" s="656"/>
      <c r="DO33" s="656"/>
      <c r="DP33" s="656"/>
      <c r="DQ33" s="656"/>
      <c r="DR33" s="656"/>
      <c r="DS33" s="656"/>
      <c r="DT33" s="656"/>
      <c r="DU33" s="656"/>
      <c r="DV33" s="657"/>
      <c r="DW33" s="628">
        <v>44.5</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145915</v>
      </c>
      <c r="S34" s="624"/>
      <c r="T34" s="624"/>
      <c r="U34" s="624"/>
      <c r="V34" s="624"/>
      <c r="W34" s="624"/>
      <c r="X34" s="624"/>
      <c r="Y34" s="625"/>
      <c r="Z34" s="626">
        <v>2</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739919</v>
      </c>
      <c r="CS34" s="624"/>
      <c r="CT34" s="624"/>
      <c r="CU34" s="624"/>
      <c r="CV34" s="624"/>
      <c r="CW34" s="624"/>
      <c r="CX34" s="624"/>
      <c r="CY34" s="625"/>
      <c r="CZ34" s="628">
        <v>10.6</v>
      </c>
      <c r="DA34" s="653"/>
      <c r="DB34" s="653"/>
      <c r="DC34" s="658"/>
      <c r="DD34" s="632">
        <v>599448</v>
      </c>
      <c r="DE34" s="624"/>
      <c r="DF34" s="624"/>
      <c r="DG34" s="624"/>
      <c r="DH34" s="624"/>
      <c r="DI34" s="624"/>
      <c r="DJ34" s="624"/>
      <c r="DK34" s="625"/>
      <c r="DL34" s="632">
        <v>520504</v>
      </c>
      <c r="DM34" s="624"/>
      <c r="DN34" s="624"/>
      <c r="DO34" s="624"/>
      <c r="DP34" s="624"/>
      <c r="DQ34" s="624"/>
      <c r="DR34" s="624"/>
      <c r="DS34" s="624"/>
      <c r="DT34" s="624"/>
      <c r="DU34" s="624"/>
      <c r="DV34" s="625"/>
      <c r="DW34" s="628">
        <v>12.9</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4642</v>
      </c>
      <c r="S35" s="624"/>
      <c r="T35" s="624"/>
      <c r="U35" s="624"/>
      <c r="V35" s="624"/>
      <c r="W35" s="624"/>
      <c r="X35" s="624"/>
      <c r="Y35" s="625"/>
      <c r="Z35" s="626">
        <v>0.1</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17048</v>
      </c>
      <c r="CS35" s="656"/>
      <c r="CT35" s="656"/>
      <c r="CU35" s="656"/>
      <c r="CV35" s="656"/>
      <c r="CW35" s="656"/>
      <c r="CX35" s="656"/>
      <c r="CY35" s="657"/>
      <c r="CZ35" s="628">
        <v>0.2</v>
      </c>
      <c r="DA35" s="653"/>
      <c r="DB35" s="653"/>
      <c r="DC35" s="658"/>
      <c r="DD35" s="632">
        <v>4222</v>
      </c>
      <c r="DE35" s="656"/>
      <c r="DF35" s="656"/>
      <c r="DG35" s="656"/>
      <c r="DH35" s="656"/>
      <c r="DI35" s="656"/>
      <c r="DJ35" s="656"/>
      <c r="DK35" s="657"/>
      <c r="DL35" s="632">
        <v>3399</v>
      </c>
      <c r="DM35" s="656"/>
      <c r="DN35" s="656"/>
      <c r="DO35" s="656"/>
      <c r="DP35" s="656"/>
      <c r="DQ35" s="656"/>
      <c r="DR35" s="656"/>
      <c r="DS35" s="656"/>
      <c r="DT35" s="656"/>
      <c r="DU35" s="656"/>
      <c r="DV35" s="657"/>
      <c r="DW35" s="628">
        <v>0.1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329738</v>
      </c>
      <c r="S36" s="624"/>
      <c r="T36" s="624"/>
      <c r="U36" s="624"/>
      <c r="V36" s="624"/>
      <c r="W36" s="624"/>
      <c r="X36" s="624"/>
      <c r="Y36" s="625"/>
      <c r="Z36" s="626">
        <v>4.5</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1066899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64530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1231704</v>
      </c>
      <c r="CS36" s="624"/>
      <c r="CT36" s="624"/>
      <c r="CU36" s="624"/>
      <c r="CV36" s="624"/>
      <c r="CW36" s="624"/>
      <c r="CX36" s="624"/>
      <c r="CY36" s="625"/>
      <c r="CZ36" s="628">
        <v>17.7</v>
      </c>
      <c r="DA36" s="653"/>
      <c r="DB36" s="653"/>
      <c r="DC36" s="658"/>
      <c r="DD36" s="632">
        <v>1046382</v>
      </c>
      <c r="DE36" s="624"/>
      <c r="DF36" s="624"/>
      <c r="DG36" s="624"/>
      <c r="DH36" s="624"/>
      <c r="DI36" s="624"/>
      <c r="DJ36" s="624"/>
      <c r="DK36" s="625"/>
      <c r="DL36" s="632">
        <v>727577</v>
      </c>
      <c r="DM36" s="624"/>
      <c r="DN36" s="624"/>
      <c r="DO36" s="624"/>
      <c r="DP36" s="624"/>
      <c r="DQ36" s="624"/>
      <c r="DR36" s="624"/>
      <c r="DS36" s="624"/>
      <c r="DT36" s="624"/>
      <c r="DU36" s="624"/>
      <c r="DV36" s="625"/>
      <c r="DW36" s="628">
        <v>18</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90807</v>
      </c>
      <c r="S37" s="624"/>
      <c r="T37" s="624"/>
      <c r="U37" s="624"/>
      <c r="V37" s="624"/>
      <c r="W37" s="624"/>
      <c r="X37" s="624"/>
      <c r="Y37" s="625"/>
      <c r="Z37" s="626">
        <v>1.3</v>
      </c>
      <c r="AA37" s="626"/>
      <c r="AB37" s="626"/>
      <c r="AC37" s="626"/>
      <c r="AD37" s="627">
        <v>4271</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369038</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43158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417999</v>
      </c>
      <c r="CS37" s="656"/>
      <c r="CT37" s="656"/>
      <c r="CU37" s="656"/>
      <c r="CV37" s="656"/>
      <c r="CW37" s="656"/>
      <c r="CX37" s="656"/>
      <c r="CY37" s="657"/>
      <c r="CZ37" s="628">
        <v>6</v>
      </c>
      <c r="DA37" s="653"/>
      <c r="DB37" s="653"/>
      <c r="DC37" s="658"/>
      <c r="DD37" s="632">
        <v>417999</v>
      </c>
      <c r="DE37" s="656"/>
      <c r="DF37" s="656"/>
      <c r="DG37" s="656"/>
      <c r="DH37" s="656"/>
      <c r="DI37" s="656"/>
      <c r="DJ37" s="656"/>
      <c r="DK37" s="657"/>
      <c r="DL37" s="632">
        <v>413453</v>
      </c>
      <c r="DM37" s="656"/>
      <c r="DN37" s="656"/>
      <c r="DO37" s="656"/>
      <c r="DP37" s="656"/>
      <c r="DQ37" s="656"/>
      <c r="DR37" s="656"/>
      <c r="DS37" s="656"/>
      <c r="DT37" s="656"/>
      <c r="DU37" s="656"/>
      <c r="DV37" s="657"/>
      <c r="DW37" s="628">
        <v>10.199999999999999</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423080</v>
      </c>
      <c r="S38" s="624"/>
      <c r="T38" s="624"/>
      <c r="U38" s="624"/>
      <c r="V38" s="624"/>
      <c r="W38" s="624"/>
      <c r="X38" s="624"/>
      <c r="Y38" s="625"/>
      <c r="Z38" s="626">
        <v>5.8</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57026</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1741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697861</v>
      </c>
      <c r="CS38" s="624"/>
      <c r="CT38" s="624"/>
      <c r="CU38" s="624"/>
      <c r="CV38" s="624"/>
      <c r="CW38" s="624"/>
      <c r="CX38" s="624"/>
      <c r="CY38" s="625"/>
      <c r="CZ38" s="628">
        <v>10</v>
      </c>
      <c r="DA38" s="653"/>
      <c r="DB38" s="653"/>
      <c r="DC38" s="658"/>
      <c r="DD38" s="632">
        <v>572137</v>
      </c>
      <c r="DE38" s="624"/>
      <c r="DF38" s="624"/>
      <c r="DG38" s="624"/>
      <c r="DH38" s="624"/>
      <c r="DI38" s="624"/>
      <c r="DJ38" s="624"/>
      <c r="DK38" s="625"/>
      <c r="DL38" s="632">
        <v>548357</v>
      </c>
      <c r="DM38" s="624"/>
      <c r="DN38" s="624"/>
      <c r="DO38" s="624"/>
      <c r="DP38" s="624"/>
      <c r="DQ38" s="624"/>
      <c r="DR38" s="624"/>
      <c r="DS38" s="624"/>
      <c r="DT38" s="624"/>
      <c r="DU38" s="624"/>
      <c r="DV38" s="625"/>
      <c r="DW38" s="628">
        <v>13.6</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2643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156482</v>
      </c>
      <c r="CS39" s="656"/>
      <c r="CT39" s="656"/>
      <c r="CU39" s="656"/>
      <c r="CV39" s="656"/>
      <c r="CW39" s="656"/>
      <c r="CX39" s="656"/>
      <c r="CY39" s="657"/>
      <c r="CZ39" s="628">
        <v>2.2999999999999998</v>
      </c>
      <c r="DA39" s="653"/>
      <c r="DB39" s="653"/>
      <c r="DC39" s="658"/>
      <c r="DD39" s="632">
        <v>151435</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22280</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224955</v>
      </c>
      <c r="CS40" s="624"/>
      <c r="CT40" s="624"/>
      <c r="CU40" s="624"/>
      <c r="CV40" s="624"/>
      <c r="CW40" s="624"/>
      <c r="CX40" s="624"/>
      <c r="CY40" s="625"/>
      <c r="CZ40" s="628">
        <v>3.2</v>
      </c>
      <c r="DA40" s="653"/>
      <c r="DB40" s="653"/>
      <c r="DC40" s="658"/>
      <c r="DD40" s="632">
        <v>174911</v>
      </c>
      <c r="DE40" s="624"/>
      <c r="DF40" s="624"/>
      <c r="DG40" s="624"/>
      <c r="DH40" s="624"/>
      <c r="DI40" s="624"/>
      <c r="DJ40" s="624"/>
      <c r="DK40" s="625"/>
      <c r="DL40" s="632">
        <v>44</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7250809</v>
      </c>
      <c r="S41" s="696"/>
      <c r="T41" s="696"/>
      <c r="U41" s="696"/>
      <c r="V41" s="696"/>
      <c r="W41" s="696"/>
      <c r="X41" s="696"/>
      <c r="Y41" s="700"/>
      <c r="Z41" s="701">
        <v>100</v>
      </c>
      <c r="AA41" s="701"/>
      <c r="AB41" s="701"/>
      <c r="AC41" s="701"/>
      <c r="AD41" s="702">
        <v>4022899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137611</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503224</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491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805006</v>
      </c>
      <c r="CS42" s="656"/>
      <c r="CT42" s="656"/>
      <c r="CU42" s="656"/>
      <c r="CV42" s="656"/>
      <c r="CW42" s="656"/>
      <c r="CX42" s="656"/>
      <c r="CY42" s="657"/>
      <c r="CZ42" s="628">
        <v>11.6</v>
      </c>
      <c r="DA42" s="653"/>
      <c r="DB42" s="653"/>
      <c r="DC42" s="658"/>
      <c r="DD42" s="632">
        <v>163418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29575</v>
      </c>
      <c r="CS43" s="656"/>
      <c r="CT43" s="656"/>
      <c r="CU43" s="656"/>
      <c r="CV43" s="656"/>
      <c r="CW43" s="656"/>
      <c r="CX43" s="656"/>
      <c r="CY43" s="657"/>
      <c r="CZ43" s="628">
        <v>0.4</v>
      </c>
      <c r="DA43" s="653"/>
      <c r="DB43" s="653"/>
      <c r="DC43" s="658"/>
      <c r="DD43" s="632">
        <v>29575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723465</v>
      </c>
      <c r="CS44" s="624"/>
      <c r="CT44" s="624"/>
      <c r="CU44" s="624"/>
      <c r="CV44" s="624"/>
      <c r="CW44" s="624"/>
      <c r="CX44" s="624"/>
      <c r="CY44" s="625"/>
      <c r="CZ44" s="628">
        <v>10.4</v>
      </c>
      <c r="DA44" s="629"/>
      <c r="DB44" s="629"/>
      <c r="DC44" s="635"/>
      <c r="DD44" s="632">
        <v>155681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332931</v>
      </c>
      <c r="CS45" s="656"/>
      <c r="CT45" s="656"/>
      <c r="CU45" s="656"/>
      <c r="CV45" s="656"/>
      <c r="CW45" s="656"/>
      <c r="CX45" s="656"/>
      <c r="CY45" s="657"/>
      <c r="CZ45" s="628">
        <v>4.8</v>
      </c>
      <c r="DA45" s="653"/>
      <c r="DB45" s="653"/>
      <c r="DC45" s="658"/>
      <c r="DD45" s="632">
        <v>65367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220151</v>
      </c>
      <c r="CS46" s="624"/>
      <c r="CT46" s="624"/>
      <c r="CU46" s="624"/>
      <c r="CV46" s="624"/>
      <c r="CW46" s="624"/>
      <c r="CX46" s="624"/>
      <c r="CY46" s="625"/>
      <c r="CZ46" s="628">
        <v>3.2</v>
      </c>
      <c r="DA46" s="629"/>
      <c r="DB46" s="629"/>
      <c r="DC46" s="635"/>
      <c r="DD46" s="632">
        <v>73331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81541</v>
      </c>
      <c r="CS47" s="656"/>
      <c r="CT47" s="656"/>
      <c r="CU47" s="656"/>
      <c r="CV47" s="656"/>
      <c r="CW47" s="656"/>
      <c r="CX47" s="656"/>
      <c r="CY47" s="657"/>
      <c r="CZ47" s="628">
        <v>1.2</v>
      </c>
      <c r="DA47" s="653"/>
      <c r="DB47" s="653"/>
      <c r="DC47" s="658"/>
      <c r="DD47" s="632">
        <v>7737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6952699</v>
      </c>
      <c r="CS49" s="682"/>
      <c r="CT49" s="682"/>
      <c r="CU49" s="682"/>
      <c r="CV49" s="682"/>
      <c r="CW49" s="682"/>
      <c r="CX49" s="682"/>
      <c r="CY49" s="711"/>
      <c r="CZ49" s="703">
        <v>100</v>
      </c>
      <c r="DA49" s="712"/>
      <c r="DB49" s="712"/>
      <c r="DC49" s="713"/>
      <c r="DD49" s="714">
        <v>4542065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2fy+6L7gpOrYMHCkgJdVgRWRJHAMgz8cDBbReMQHkk7T87AkZj60ko4SgNYhBxV289SfKCSsnEWXV5tJfuM0qw==" saltValue="uBYkZw5hc5vYlVtI6vfQ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7251</v>
      </c>
      <c r="R7" s="753"/>
      <c r="S7" s="753"/>
      <c r="T7" s="753"/>
      <c r="U7" s="753"/>
      <c r="V7" s="753">
        <v>6953</v>
      </c>
      <c r="W7" s="753"/>
      <c r="X7" s="753"/>
      <c r="Y7" s="753"/>
      <c r="Z7" s="753"/>
      <c r="AA7" s="753">
        <v>298</v>
      </c>
      <c r="AB7" s="753"/>
      <c r="AC7" s="753"/>
      <c r="AD7" s="753"/>
      <c r="AE7" s="754"/>
      <c r="AF7" s="755">
        <v>261</v>
      </c>
      <c r="AG7" s="756"/>
      <c r="AH7" s="756"/>
      <c r="AI7" s="756"/>
      <c r="AJ7" s="757"/>
      <c r="AK7" s="758">
        <v>4</v>
      </c>
      <c r="AL7" s="759"/>
      <c r="AM7" s="759"/>
      <c r="AN7" s="759"/>
      <c r="AO7" s="759"/>
      <c r="AP7" s="759">
        <v>5976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547</v>
      </c>
      <c r="BS7" s="746" t="s">
        <v>545</v>
      </c>
      <c r="BT7" s="747"/>
      <c r="BU7" s="747"/>
      <c r="BV7" s="747"/>
      <c r="BW7" s="747"/>
      <c r="BX7" s="747"/>
      <c r="BY7" s="747"/>
      <c r="BZ7" s="747"/>
      <c r="CA7" s="747"/>
      <c r="CB7" s="747"/>
      <c r="CC7" s="747"/>
      <c r="CD7" s="747"/>
      <c r="CE7" s="747"/>
      <c r="CF7" s="747"/>
      <c r="CG7" s="762"/>
      <c r="CH7" s="743">
        <v>231</v>
      </c>
      <c r="CI7" s="744"/>
      <c r="CJ7" s="744"/>
      <c r="CK7" s="744"/>
      <c r="CL7" s="745"/>
      <c r="CM7" s="743">
        <v>31823</v>
      </c>
      <c r="CN7" s="744"/>
      <c r="CO7" s="744"/>
      <c r="CP7" s="744"/>
      <c r="CQ7" s="745"/>
      <c r="CR7" s="743" t="s">
        <v>546</v>
      </c>
      <c r="CS7" s="744"/>
      <c r="CT7" s="744"/>
      <c r="CU7" s="744"/>
      <c r="CV7" s="745"/>
      <c r="CW7" s="743" t="s">
        <v>546</v>
      </c>
      <c r="CX7" s="744"/>
      <c r="CY7" s="744"/>
      <c r="CZ7" s="744"/>
      <c r="DA7" s="745"/>
      <c r="DB7" s="743" t="s">
        <v>546</v>
      </c>
      <c r="DC7" s="744"/>
      <c r="DD7" s="744"/>
      <c r="DE7" s="744"/>
      <c r="DF7" s="745"/>
      <c r="DG7" s="743" t="s">
        <v>546</v>
      </c>
      <c r="DH7" s="744"/>
      <c r="DI7" s="744"/>
      <c r="DJ7" s="744"/>
      <c r="DK7" s="745"/>
      <c r="DL7" s="743">
        <v>7</v>
      </c>
      <c r="DM7" s="744"/>
      <c r="DN7" s="744"/>
      <c r="DO7" s="744"/>
      <c r="DP7" s="745"/>
      <c r="DQ7" s="743">
        <v>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7251</v>
      </c>
      <c r="R23" s="793"/>
      <c r="S23" s="793"/>
      <c r="T23" s="793"/>
      <c r="U23" s="793"/>
      <c r="V23" s="793">
        <v>6953</v>
      </c>
      <c r="W23" s="793"/>
      <c r="X23" s="793"/>
      <c r="Y23" s="793"/>
      <c r="Z23" s="793"/>
      <c r="AA23" s="793">
        <v>298</v>
      </c>
      <c r="AB23" s="793"/>
      <c r="AC23" s="793"/>
      <c r="AD23" s="793"/>
      <c r="AE23" s="794"/>
      <c r="AF23" s="795">
        <v>261</v>
      </c>
      <c r="AG23" s="793"/>
      <c r="AH23" s="793"/>
      <c r="AI23" s="793"/>
      <c r="AJ23" s="796"/>
      <c r="AK23" s="797"/>
      <c r="AL23" s="798"/>
      <c r="AM23" s="798"/>
      <c r="AN23" s="798"/>
      <c r="AO23" s="798"/>
      <c r="AP23" s="793">
        <v>5976</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1800</v>
      </c>
      <c r="R28" s="823"/>
      <c r="S28" s="823"/>
      <c r="T28" s="823"/>
      <c r="U28" s="823"/>
      <c r="V28" s="823">
        <v>1735</v>
      </c>
      <c r="W28" s="823"/>
      <c r="X28" s="823"/>
      <c r="Y28" s="823"/>
      <c r="Z28" s="823"/>
      <c r="AA28" s="823">
        <v>65</v>
      </c>
      <c r="AB28" s="823"/>
      <c r="AC28" s="823"/>
      <c r="AD28" s="823"/>
      <c r="AE28" s="824"/>
      <c r="AF28" s="825">
        <v>65</v>
      </c>
      <c r="AG28" s="823"/>
      <c r="AH28" s="823"/>
      <c r="AI28" s="823"/>
      <c r="AJ28" s="826"/>
      <c r="AK28" s="827">
        <v>138</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1500</v>
      </c>
      <c r="R29" s="784"/>
      <c r="S29" s="784"/>
      <c r="T29" s="784"/>
      <c r="U29" s="784"/>
      <c r="V29" s="784">
        <v>1372</v>
      </c>
      <c r="W29" s="784"/>
      <c r="X29" s="784"/>
      <c r="Y29" s="784"/>
      <c r="Z29" s="784"/>
      <c r="AA29" s="784">
        <v>128</v>
      </c>
      <c r="AB29" s="784"/>
      <c r="AC29" s="784"/>
      <c r="AD29" s="784"/>
      <c r="AE29" s="785"/>
      <c r="AF29" s="786">
        <v>128</v>
      </c>
      <c r="AG29" s="787"/>
      <c r="AH29" s="787"/>
      <c r="AI29" s="787"/>
      <c r="AJ29" s="788"/>
      <c r="AK29" s="834">
        <v>206</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214</v>
      </c>
      <c r="R30" s="784"/>
      <c r="S30" s="784"/>
      <c r="T30" s="784"/>
      <c r="U30" s="784"/>
      <c r="V30" s="784">
        <v>214</v>
      </c>
      <c r="W30" s="784"/>
      <c r="X30" s="784"/>
      <c r="Y30" s="784"/>
      <c r="Z30" s="784"/>
      <c r="AA30" s="784">
        <v>0</v>
      </c>
      <c r="AB30" s="784"/>
      <c r="AC30" s="784"/>
      <c r="AD30" s="784"/>
      <c r="AE30" s="785"/>
      <c r="AF30" s="786">
        <v>0</v>
      </c>
      <c r="AG30" s="787"/>
      <c r="AH30" s="787"/>
      <c r="AI30" s="787"/>
      <c r="AJ30" s="788"/>
      <c r="AK30" s="834">
        <v>58</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317</v>
      </c>
      <c r="R31" s="784"/>
      <c r="S31" s="784"/>
      <c r="T31" s="784"/>
      <c r="U31" s="784"/>
      <c r="V31" s="784">
        <v>306</v>
      </c>
      <c r="W31" s="784"/>
      <c r="X31" s="784"/>
      <c r="Y31" s="784"/>
      <c r="Z31" s="784"/>
      <c r="AA31" s="784">
        <v>10</v>
      </c>
      <c r="AB31" s="784"/>
      <c r="AC31" s="784"/>
      <c r="AD31" s="784"/>
      <c r="AE31" s="785"/>
      <c r="AF31" s="786">
        <v>812</v>
      </c>
      <c r="AG31" s="787"/>
      <c r="AH31" s="787"/>
      <c r="AI31" s="787"/>
      <c r="AJ31" s="788"/>
      <c r="AK31" s="834">
        <v>0</v>
      </c>
      <c r="AL31" s="830"/>
      <c r="AM31" s="830"/>
      <c r="AN31" s="830"/>
      <c r="AO31" s="830"/>
      <c r="AP31" s="830">
        <v>1312</v>
      </c>
      <c r="AQ31" s="830"/>
      <c r="AR31" s="830"/>
      <c r="AS31" s="830"/>
      <c r="AT31" s="830"/>
      <c r="AU31" s="830" t="s">
        <v>546</v>
      </c>
      <c r="AV31" s="830"/>
      <c r="AW31" s="830"/>
      <c r="AX31" s="830"/>
      <c r="AY31" s="830"/>
      <c r="AZ31" s="831" t="s">
        <v>546</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428</v>
      </c>
      <c r="R32" s="784"/>
      <c r="S32" s="784"/>
      <c r="T32" s="784"/>
      <c r="U32" s="784"/>
      <c r="V32" s="784">
        <v>433</v>
      </c>
      <c r="W32" s="784"/>
      <c r="X32" s="784"/>
      <c r="Y32" s="784"/>
      <c r="Z32" s="784"/>
      <c r="AA32" s="784">
        <v>-5</v>
      </c>
      <c r="AB32" s="784"/>
      <c r="AC32" s="784"/>
      <c r="AD32" s="784"/>
      <c r="AE32" s="785"/>
      <c r="AF32" s="786">
        <v>150</v>
      </c>
      <c r="AG32" s="787"/>
      <c r="AH32" s="787"/>
      <c r="AI32" s="787"/>
      <c r="AJ32" s="788"/>
      <c r="AK32" s="834">
        <v>194</v>
      </c>
      <c r="AL32" s="830"/>
      <c r="AM32" s="830"/>
      <c r="AN32" s="830"/>
      <c r="AO32" s="830"/>
      <c r="AP32" s="830">
        <v>2251</v>
      </c>
      <c r="AQ32" s="830"/>
      <c r="AR32" s="830"/>
      <c r="AS32" s="830"/>
      <c r="AT32" s="830"/>
      <c r="AU32" s="830">
        <v>1290</v>
      </c>
      <c r="AV32" s="830"/>
      <c r="AW32" s="830"/>
      <c r="AX32" s="830"/>
      <c r="AY32" s="830"/>
      <c r="AZ32" s="831" t="s">
        <v>546</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262</v>
      </c>
      <c r="R33" s="784"/>
      <c r="S33" s="784"/>
      <c r="T33" s="784"/>
      <c r="U33" s="784"/>
      <c r="V33" s="784">
        <v>262</v>
      </c>
      <c r="W33" s="784"/>
      <c r="X33" s="784"/>
      <c r="Y33" s="784"/>
      <c r="Z33" s="784"/>
      <c r="AA33" s="784">
        <v>0</v>
      </c>
      <c r="AB33" s="784"/>
      <c r="AC33" s="784"/>
      <c r="AD33" s="784"/>
      <c r="AE33" s="785"/>
      <c r="AF33" s="786" t="s">
        <v>121</v>
      </c>
      <c r="AG33" s="787"/>
      <c r="AH33" s="787"/>
      <c r="AI33" s="787"/>
      <c r="AJ33" s="788"/>
      <c r="AK33" s="834">
        <v>40</v>
      </c>
      <c r="AL33" s="830"/>
      <c r="AM33" s="830"/>
      <c r="AN33" s="830"/>
      <c r="AO33" s="830"/>
      <c r="AP33" s="830">
        <v>192</v>
      </c>
      <c r="AQ33" s="830"/>
      <c r="AR33" s="830"/>
      <c r="AS33" s="830"/>
      <c r="AT33" s="830"/>
      <c r="AU33" s="830">
        <v>192</v>
      </c>
      <c r="AV33" s="830"/>
      <c r="AW33" s="830"/>
      <c r="AX33" s="830"/>
      <c r="AY33" s="830"/>
      <c r="AZ33" s="831" t="s">
        <v>546</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1154</v>
      </c>
      <c r="AG63" s="844"/>
      <c r="AH63" s="844"/>
      <c r="AI63" s="844"/>
      <c r="AJ63" s="845"/>
      <c r="AK63" s="846"/>
      <c r="AL63" s="841"/>
      <c r="AM63" s="841"/>
      <c r="AN63" s="841"/>
      <c r="AO63" s="841"/>
      <c r="AP63" s="844">
        <v>3755</v>
      </c>
      <c r="AQ63" s="844"/>
      <c r="AR63" s="844"/>
      <c r="AS63" s="844"/>
      <c r="AT63" s="844"/>
      <c r="AU63" s="844">
        <v>1482</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1306</v>
      </c>
      <c r="R68" s="866"/>
      <c r="S68" s="866"/>
      <c r="T68" s="866"/>
      <c r="U68" s="866"/>
      <c r="V68" s="866">
        <v>1269</v>
      </c>
      <c r="W68" s="866"/>
      <c r="X68" s="866"/>
      <c r="Y68" s="866"/>
      <c r="Z68" s="866"/>
      <c r="AA68" s="866">
        <v>37</v>
      </c>
      <c r="AB68" s="866"/>
      <c r="AC68" s="866"/>
      <c r="AD68" s="866"/>
      <c r="AE68" s="866"/>
      <c r="AF68" s="866">
        <v>37</v>
      </c>
      <c r="AG68" s="866"/>
      <c r="AH68" s="866"/>
      <c r="AI68" s="866"/>
      <c r="AJ68" s="866"/>
      <c r="AK68" s="866">
        <v>189</v>
      </c>
      <c r="AL68" s="866"/>
      <c r="AM68" s="866"/>
      <c r="AN68" s="866"/>
      <c r="AO68" s="866"/>
      <c r="AP68" s="866">
        <v>3686</v>
      </c>
      <c r="AQ68" s="866"/>
      <c r="AR68" s="866"/>
      <c r="AS68" s="866"/>
      <c r="AT68" s="866"/>
      <c r="AU68" s="866">
        <v>1188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12</v>
      </c>
      <c r="R69" s="830"/>
      <c r="S69" s="830"/>
      <c r="T69" s="830"/>
      <c r="U69" s="830"/>
      <c r="V69" s="830">
        <v>8</v>
      </c>
      <c r="W69" s="830"/>
      <c r="X69" s="830"/>
      <c r="Y69" s="830"/>
      <c r="Z69" s="830"/>
      <c r="AA69" s="830">
        <v>4</v>
      </c>
      <c r="AB69" s="830"/>
      <c r="AC69" s="830"/>
      <c r="AD69" s="830"/>
      <c r="AE69" s="830"/>
      <c r="AF69" s="830">
        <v>4</v>
      </c>
      <c r="AG69" s="830"/>
      <c r="AH69" s="830"/>
      <c r="AI69" s="830"/>
      <c r="AJ69" s="830"/>
      <c r="AK69" s="830" t="s">
        <v>563</v>
      </c>
      <c r="AL69" s="830"/>
      <c r="AM69" s="830"/>
      <c r="AN69" s="830"/>
      <c r="AO69" s="830"/>
      <c r="AP69" s="830" t="s">
        <v>563</v>
      </c>
      <c r="AQ69" s="830"/>
      <c r="AR69" s="830"/>
      <c r="AS69" s="830"/>
      <c r="AT69" s="830"/>
      <c r="AU69" s="830" t="s">
        <v>563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5902</v>
      </c>
      <c r="R70" s="830"/>
      <c r="S70" s="830"/>
      <c r="T70" s="830"/>
      <c r="U70" s="830"/>
      <c r="V70" s="830">
        <v>4291</v>
      </c>
      <c r="W70" s="830"/>
      <c r="X70" s="830"/>
      <c r="Y70" s="830"/>
      <c r="Z70" s="830"/>
      <c r="AA70" s="830">
        <v>1611</v>
      </c>
      <c r="AB70" s="830"/>
      <c r="AC70" s="830"/>
      <c r="AD70" s="830"/>
      <c r="AE70" s="830"/>
      <c r="AF70" s="830">
        <v>1611</v>
      </c>
      <c r="AG70" s="830"/>
      <c r="AH70" s="830"/>
      <c r="AI70" s="830"/>
      <c r="AJ70" s="830"/>
      <c r="AK70" s="830">
        <v>24</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42</v>
      </c>
      <c r="R71" s="830"/>
      <c r="S71" s="830"/>
      <c r="T71" s="830"/>
      <c r="U71" s="830"/>
      <c r="V71" s="830">
        <v>35</v>
      </c>
      <c r="W71" s="830"/>
      <c r="X71" s="830"/>
      <c r="Y71" s="830"/>
      <c r="Z71" s="830"/>
      <c r="AA71" s="830">
        <v>7</v>
      </c>
      <c r="AB71" s="830"/>
      <c r="AC71" s="830"/>
      <c r="AD71" s="830"/>
      <c r="AE71" s="830"/>
      <c r="AF71" s="830">
        <v>7</v>
      </c>
      <c r="AG71" s="830"/>
      <c r="AH71" s="830"/>
      <c r="AI71" s="830"/>
      <c r="AJ71" s="830"/>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13</v>
      </c>
      <c r="R72" s="830"/>
      <c r="S72" s="830"/>
      <c r="T72" s="830"/>
      <c r="U72" s="830"/>
      <c r="V72" s="830">
        <v>9</v>
      </c>
      <c r="W72" s="830"/>
      <c r="X72" s="830"/>
      <c r="Y72" s="830"/>
      <c r="Z72" s="830"/>
      <c r="AA72" s="830">
        <v>3</v>
      </c>
      <c r="AB72" s="830"/>
      <c r="AC72" s="830"/>
      <c r="AD72" s="830"/>
      <c r="AE72" s="830"/>
      <c r="AF72" s="830">
        <v>3</v>
      </c>
      <c r="AG72" s="830"/>
      <c r="AH72" s="830"/>
      <c r="AI72" s="830"/>
      <c r="AJ72" s="830"/>
      <c r="AK72" s="830">
        <v>0</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4</v>
      </c>
      <c r="R73" s="830"/>
      <c r="S73" s="830"/>
      <c r="T73" s="830"/>
      <c r="U73" s="830"/>
      <c r="V73" s="830">
        <v>3</v>
      </c>
      <c r="W73" s="830"/>
      <c r="X73" s="830"/>
      <c r="Y73" s="830"/>
      <c r="Z73" s="830"/>
      <c r="AA73" s="830">
        <v>2</v>
      </c>
      <c r="AB73" s="830"/>
      <c r="AC73" s="830"/>
      <c r="AD73" s="830"/>
      <c r="AE73" s="830"/>
      <c r="AF73" s="830">
        <v>2</v>
      </c>
      <c r="AG73" s="830"/>
      <c r="AH73" s="830"/>
      <c r="AI73" s="830"/>
      <c r="AJ73" s="830"/>
      <c r="AK73" s="830">
        <v>0</v>
      </c>
      <c r="AL73" s="830"/>
      <c r="AM73" s="830"/>
      <c r="AN73" s="830"/>
      <c r="AO73" s="830"/>
      <c r="AP73" s="830">
        <v>0</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6</v>
      </c>
      <c r="R74" s="830"/>
      <c r="S74" s="830"/>
      <c r="T74" s="830"/>
      <c r="U74" s="830"/>
      <c r="V74" s="830">
        <v>3</v>
      </c>
      <c r="W74" s="830"/>
      <c r="X74" s="830"/>
      <c r="Y74" s="830"/>
      <c r="Z74" s="830"/>
      <c r="AA74" s="830">
        <v>4</v>
      </c>
      <c r="AB74" s="830"/>
      <c r="AC74" s="830"/>
      <c r="AD74" s="830"/>
      <c r="AE74" s="830"/>
      <c r="AF74" s="830">
        <v>4</v>
      </c>
      <c r="AG74" s="830"/>
      <c r="AH74" s="830"/>
      <c r="AI74" s="830"/>
      <c r="AJ74" s="830"/>
      <c r="AK74" s="830">
        <v>0</v>
      </c>
      <c r="AL74" s="830"/>
      <c r="AM74" s="830"/>
      <c r="AN74" s="830"/>
      <c r="AO74" s="830"/>
      <c r="AP74" s="830">
        <v>0</v>
      </c>
      <c r="AQ74" s="830"/>
      <c r="AR74" s="830"/>
      <c r="AS74" s="830"/>
      <c r="AT74" s="830"/>
      <c r="AU74" s="830">
        <v>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560</v>
      </c>
      <c r="C75" s="874"/>
      <c r="D75" s="874"/>
      <c r="E75" s="874"/>
      <c r="F75" s="874"/>
      <c r="G75" s="874"/>
      <c r="H75" s="874"/>
      <c r="I75" s="874"/>
      <c r="J75" s="874"/>
      <c r="K75" s="874"/>
      <c r="L75" s="874"/>
      <c r="M75" s="874"/>
      <c r="N75" s="874"/>
      <c r="O75" s="874"/>
      <c r="P75" s="875"/>
      <c r="Q75" s="877">
        <v>29</v>
      </c>
      <c r="R75" s="878"/>
      <c r="S75" s="878"/>
      <c r="T75" s="878"/>
      <c r="U75" s="834"/>
      <c r="V75" s="879">
        <v>26</v>
      </c>
      <c r="W75" s="878"/>
      <c r="X75" s="878"/>
      <c r="Y75" s="878"/>
      <c r="Z75" s="834"/>
      <c r="AA75" s="879">
        <v>3</v>
      </c>
      <c r="AB75" s="878"/>
      <c r="AC75" s="878"/>
      <c r="AD75" s="878"/>
      <c r="AE75" s="834"/>
      <c r="AF75" s="879">
        <v>3</v>
      </c>
      <c r="AG75" s="878"/>
      <c r="AH75" s="878"/>
      <c r="AI75" s="878"/>
      <c r="AJ75" s="834"/>
      <c r="AK75" s="879">
        <v>0</v>
      </c>
      <c r="AL75" s="878"/>
      <c r="AM75" s="878"/>
      <c r="AN75" s="878"/>
      <c r="AO75" s="834"/>
      <c r="AP75" s="879">
        <v>0</v>
      </c>
      <c r="AQ75" s="878"/>
      <c r="AR75" s="878"/>
      <c r="AS75" s="878"/>
      <c r="AT75" s="834"/>
      <c r="AU75" s="879">
        <v>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561</v>
      </c>
      <c r="C76" s="874"/>
      <c r="D76" s="874"/>
      <c r="E76" s="874"/>
      <c r="F76" s="874"/>
      <c r="G76" s="874"/>
      <c r="H76" s="874"/>
      <c r="I76" s="874"/>
      <c r="J76" s="874"/>
      <c r="K76" s="874"/>
      <c r="L76" s="874"/>
      <c r="M76" s="874"/>
      <c r="N76" s="874"/>
      <c r="O76" s="874"/>
      <c r="P76" s="875"/>
      <c r="Q76" s="877">
        <v>641</v>
      </c>
      <c r="R76" s="878"/>
      <c r="S76" s="878"/>
      <c r="T76" s="878"/>
      <c r="U76" s="834"/>
      <c r="V76" s="879">
        <v>625</v>
      </c>
      <c r="W76" s="878"/>
      <c r="X76" s="878"/>
      <c r="Y76" s="878"/>
      <c r="Z76" s="834"/>
      <c r="AA76" s="879">
        <v>16</v>
      </c>
      <c r="AB76" s="878"/>
      <c r="AC76" s="878"/>
      <c r="AD76" s="878"/>
      <c r="AE76" s="834"/>
      <c r="AF76" s="879">
        <v>16</v>
      </c>
      <c r="AG76" s="878"/>
      <c r="AH76" s="878"/>
      <c r="AI76" s="878"/>
      <c r="AJ76" s="834"/>
      <c r="AK76" s="879">
        <v>13</v>
      </c>
      <c r="AL76" s="878"/>
      <c r="AM76" s="878"/>
      <c r="AN76" s="878"/>
      <c r="AO76" s="834"/>
      <c r="AP76" s="879">
        <v>0</v>
      </c>
      <c r="AQ76" s="878"/>
      <c r="AR76" s="878"/>
      <c r="AS76" s="878"/>
      <c r="AT76" s="834"/>
      <c r="AU76" s="879">
        <v>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562</v>
      </c>
      <c r="C77" s="874"/>
      <c r="D77" s="874"/>
      <c r="E77" s="874"/>
      <c r="F77" s="874"/>
      <c r="G77" s="874"/>
      <c r="H77" s="874"/>
      <c r="I77" s="874"/>
      <c r="J77" s="874"/>
      <c r="K77" s="874"/>
      <c r="L77" s="874"/>
      <c r="M77" s="874"/>
      <c r="N77" s="874"/>
      <c r="O77" s="874"/>
      <c r="P77" s="875"/>
      <c r="Q77" s="877">
        <v>240624</v>
      </c>
      <c r="R77" s="878"/>
      <c r="S77" s="878"/>
      <c r="T77" s="878"/>
      <c r="U77" s="834"/>
      <c r="V77" s="879">
        <v>235439</v>
      </c>
      <c r="W77" s="878"/>
      <c r="X77" s="878"/>
      <c r="Y77" s="878"/>
      <c r="Z77" s="834"/>
      <c r="AA77" s="879">
        <v>5185</v>
      </c>
      <c r="AB77" s="878"/>
      <c r="AC77" s="878"/>
      <c r="AD77" s="878"/>
      <c r="AE77" s="834"/>
      <c r="AF77" s="879">
        <v>5185</v>
      </c>
      <c r="AG77" s="878"/>
      <c r="AH77" s="878"/>
      <c r="AI77" s="878"/>
      <c r="AJ77" s="834"/>
      <c r="AK77" s="879">
        <v>228</v>
      </c>
      <c r="AL77" s="878"/>
      <c r="AM77" s="878"/>
      <c r="AN77" s="878"/>
      <c r="AO77" s="834"/>
      <c r="AP77" s="879">
        <v>0</v>
      </c>
      <c r="AQ77" s="878"/>
      <c r="AR77" s="878"/>
      <c r="AS77" s="878"/>
      <c r="AT77" s="834"/>
      <c r="AU77" s="879">
        <v>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6872</v>
      </c>
      <c r="AG88" s="844"/>
      <c r="AH88" s="844"/>
      <c r="AI88" s="844"/>
      <c r="AJ88" s="844"/>
      <c r="AK88" s="841"/>
      <c r="AL88" s="841"/>
      <c r="AM88" s="841"/>
      <c r="AN88" s="841"/>
      <c r="AO88" s="841"/>
      <c r="AP88" s="844">
        <v>3686</v>
      </c>
      <c r="AQ88" s="844"/>
      <c r="AR88" s="844"/>
      <c r="AS88" s="844"/>
      <c r="AT88" s="844"/>
      <c r="AU88" s="844">
        <v>1188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v>7</v>
      </c>
      <c r="DM102" s="852"/>
      <c r="DN102" s="852"/>
      <c r="DO102" s="852"/>
      <c r="DP102" s="891"/>
      <c r="DQ102" s="890">
        <v>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550327</v>
      </c>
      <c r="AB110" s="900"/>
      <c r="AC110" s="900"/>
      <c r="AD110" s="900"/>
      <c r="AE110" s="901"/>
      <c r="AF110" s="902">
        <v>551007</v>
      </c>
      <c r="AG110" s="900"/>
      <c r="AH110" s="900"/>
      <c r="AI110" s="900"/>
      <c r="AJ110" s="901"/>
      <c r="AK110" s="902">
        <v>520285</v>
      </c>
      <c r="AL110" s="900"/>
      <c r="AM110" s="900"/>
      <c r="AN110" s="900"/>
      <c r="AO110" s="901"/>
      <c r="AP110" s="903">
        <v>15.3</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6203925</v>
      </c>
      <c r="BR110" s="931"/>
      <c r="BS110" s="931"/>
      <c r="BT110" s="931"/>
      <c r="BU110" s="931"/>
      <c r="BV110" s="931">
        <v>6048878</v>
      </c>
      <c r="BW110" s="931"/>
      <c r="BX110" s="931"/>
      <c r="BY110" s="931"/>
      <c r="BZ110" s="931"/>
      <c r="CA110" s="931">
        <v>5975864</v>
      </c>
      <c r="CB110" s="931"/>
      <c r="CC110" s="931"/>
      <c r="CD110" s="931"/>
      <c r="CE110" s="931"/>
      <c r="CF110" s="944">
        <v>176.3</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1722932</v>
      </c>
      <c r="BR112" s="926"/>
      <c r="BS112" s="926"/>
      <c r="BT112" s="926"/>
      <c r="BU112" s="926"/>
      <c r="BV112" s="926">
        <v>1496412</v>
      </c>
      <c r="BW112" s="926"/>
      <c r="BX112" s="926"/>
      <c r="BY112" s="926"/>
      <c r="BZ112" s="926"/>
      <c r="CA112" s="926">
        <v>1481438</v>
      </c>
      <c r="CB112" s="926"/>
      <c r="CC112" s="926"/>
      <c r="CD112" s="926"/>
      <c r="CE112" s="926"/>
      <c r="CF112" s="920">
        <v>43.7</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204251</v>
      </c>
      <c r="AB113" s="938"/>
      <c r="AC113" s="938"/>
      <c r="AD113" s="938"/>
      <c r="AE113" s="939"/>
      <c r="AF113" s="940">
        <v>211332</v>
      </c>
      <c r="AG113" s="938"/>
      <c r="AH113" s="938"/>
      <c r="AI113" s="938"/>
      <c r="AJ113" s="939"/>
      <c r="AK113" s="940">
        <v>211187</v>
      </c>
      <c r="AL113" s="938"/>
      <c r="AM113" s="938"/>
      <c r="AN113" s="938"/>
      <c r="AO113" s="939"/>
      <c r="AP113" s="941">
        <v>6.2</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1435477</v>
      </c>
      <c r="BR113" s="926"/>
      <c r="BS113" s="926"/>
      <c r="BT113" s="926"/>
      <c r="BU113" s="926"/>
      <c r="BV113" s="926">
        <v>1310040</v>
      </c>
      <c r="BW113" s="926"/>
      <c r="BX113" s="926"/>
      <c r="BY113" s="926"/>
      <c r="BZ113" s="926"/>
      <c r="CA113" s="926">
        <v>1188486</v>
      </c>
      <c r="CB113" s="926"/>
      <c r="CC113" s="926"/>
      <c r="CD113" s="926"/>
      <c r="CE113" s="926"/>
      <c r="CF113" s="920">
        <v>35.1</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181298</v>
      </c>
      <c r="AB114" s="959"/>
      <c r="AC114" s="959"/>
      <c r="AD114" s="959"/>
      <c r="AE114" s="960"/>
      <c r="AF114" s="961">
        <v>185853</v>
      </c>
      <c r="AG114" s="959"/>
      <c r="AH114" s="959"/>
      <c r="AI114" s="959"/>
      <c r="AJ114" s="960"/>
      <c r="AK114" s="961">
        <v>260616</v>
      </c>
      <c r="AL114" s="959"/>
      <c r="AM114" s="959"/>
      <c r="AN114" s="959"/>
      <c r="AO114" s="960"/>
      <c r="AP114" s="962">
        <v>7.7</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677216</v>
      </c>
      <c r="BR114" s="926"/>
      <c r="BS114" s="926"/>
      <c r="BT114" s="926"/>
      <c r="BU114" s="926"/>
      <c r="BV114" s="926">
        <v>796356</v>
      </c>
      <c r="BW114" s="926"/>
      <c r="BX114" s="926"/>
      <c r="BY114" s="926"/>
      <c r="BZ114" s="926"/>
      <c r="CA114" s="926">
        <v>682002</v>
      </c>
      <c r="CB114" s="926"/>
      <c r="CC114" s="926"/>
      <c r="CD114" s="926"/>
      <c r="CE114" s="926"/>
      <c r="CF114" s="920">
        <v>20.100000000000001</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761</v>
      </c>
      <c r="BR115" s="926"/>
      <c r="BS115" s="926"/>
      <c r="BT115" s="926"/>
      <c r="BU115" s="926"/>
      <c r="BV115" s="926">
        <v>702</v>
      </c>
      <c r="BW115" s="926"/>
      <c r="BX115" s="926"/>
      <c r="BY115" s="926"/>
      <c r="BZ115" s="926"/>
      <c r="CA115" s="926">
        <v>1978</v>
      </c>
      <c r="CB115" s="926"/>
      <c r="CC115" s="926"/>
      <c r="CD115" s="926"/>
      <c r="CE115" s="926"/>
      <c r="CF115" s="920">
        <v>0.1</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935876</v>
      </c>
      <c r="AB117" s="979"/>
      <c r="AC117" s="979"/>
      <c r="AD117" s="979"/>
      <c r="AE117" s="980"/>
      <c r="AF117" s="981">
        <v>948192</v>
      </c>
      <c r="AG117" s="979"/>
      <c r="AH117" s="979"/>
      <c r="AI117" s="979"/>
      <c r="AJ117" s="980"/>
      <c r="AK117" s="981">
        <v>992088</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10040311</v>
      </c>
      <c r="BR119" s="1000"/>
      <c r="BS119" s="1000"/>
      <c r="BT119" s="1000"/>
      <c r="BU119" s="1000"/>
      <c r="BV119" s="1000">
        <v>9652388</v>
      </c>
      <c r="BW119" s="1000"/>
      <c r="BX119" s="1000"/>
      <c r="BY119" s="1000"/>
      <c r="BZ119" s="1000"/>
      <c r="CA119" s="1000">
        <v>9329768</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2499952</v>
      </c>
      <c r="BR120" s="931"/>
      <c r="BS120" s="931"/>
      <c r="BT120" s="931"/>
      <c r="BU120" s="931"/>
      <c r="BV120" s="931">
        <v>2435419</v>
      </c>
      <c r="BW120" s="931"/>
      <c r="BX120" s="931"/>
      <c r="BY120" s="931"/>
      <c r="BZ120" s="931"/>
      <c r="CA120" s="931">
        <v>2613679</v>
      </c>
      <c r="CB120" s="931"/>
      <c r="CC120" s="931"/>
      <c r="CD120" s="931"/>
      <c r="CE120" s="931"/>
      <c r="CF120" s="944">
        <v>77.099999999999994</v>
      </c>
      <c r="CG120" s="945"/>
      <c r="CH120" s="945"/>
      <c r="CI120" s="945"/>
      <c r="CJ120" s="945"/>
      <c r="CK120" s="1006" t="s">
        <v>446</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1691225</v>
      </c>
      <c r="DH120" s="931"/>
      <c r="DI120" s="931"/>
      <c r="DJ120" s="931"/>
      <c r="DK120" s="931"/>
      <c r="DL120" s="931">
        <v>1463669</v>
      </c>
      <c r="DM120" s="931"/>
      <c r="DN120" s="931"/>
      <c r="DO120" s="931"/>
      <c r="DP120" s="931"/>
      <c r="DQ120" s="931">
        <v>1289668</v>
      </c>
      <c r="DR120" s="931"/>
      <c r="DS120" s="931"/>
      <c r="DT120" s="931"/>
      <c r="DU120" s="931"/>
      <c r="DV120" s="932">
        <v>38</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924385</v>
      </c>
      <c r="BR121" s="926"/>
      <c r="BS121" s="926"/>
      <c r="BT121" s="926"/>
      <c r="BU121" s="926"/>
      <c r="BV121" s="926">
        <v>901283</v>
      </c>
      <c r="BW121" s="926"/>
      <c r="BX121" s="926"/>
      <c r="BY121" s="926"/>
      <c r="BZ121" s="926"/>
      <c r="CA121" s="926">
        <v>866500</v>
      </c>
      <c r="CB121" s="926"/>
      <c r="CC121" s="926"/>
      <c r="CD121" s="926"/>
      <c r="CE121" s="926"/>
      <c r="CF121" s="920">
        <v>25.6</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31707</v>
      </c>
      <c r="DH121" s="926"/>
      <c r="DI121" s="926"/>
      <c r="DJ121" s="926"/>
      <c r="DK121" s="926"/>
      <c r="DL121" s="926">
        <v>32743</v>
      </c>
      <c r="DM121" s="926"/>
      <c r="DN121" s="926"/>
      <c r="DO121" s="926"/>
      <c r="DP121" s="926"/>
      <c r="DQ121" s="926">
        <v>191770</v>
      </c>
      <c r="DR121" s="926"/>
      <c r="DS121" s="926"/>
      <c r="DT121" s="926"/>
      <c r="DU121" s="926"/>
      <c r="DV121" s="927">
        <v>5.7</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5553573</v>
      </c>
      <c r="BR122" s="1000"/>
      <c r="BS122" s="1000"/>
      <c r="BT122" s="1000"/>
      <c r="BU122" s="1000"/>
      <c r="BV122" s="1000">
        <v>5525901</v>
      </c>
      <c r="BW122" s="1000"/>
      <c r="BX122" s="1000"/>
      <c r="BY122" s="1000"/>
      <c r="BZ122" s="1000"/>
      <c r="CA122" s="1000">
        <v>5127826</v>
      </c>
      <c r="CB122" s="1000"/>
      <c r="CC122" s="1000"/>
      <c r="CD122" s="1000"/>
      <c r="CE122" s="1000"/>
      <c r="CF122" s="1017">
        <v>151.19999999999999</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8977910</v>
      </c>
      <c r="BR123" s="1064"/>
      <c r="BS123" s="1064"/>
      <c r="BT123" s="1064"/>
      <c r="BU123" s="1064"/>
      <c r="BV123" s="1064">
        <v>8862603</v>
      </c>
      <c r="BW123" s="1064"/>
      <c r="BX123" s="1064"/>
      <c r="BY123" s="1064"/>
      <c r="BZ123" s="1064"/>
      <c r="CA123" s="1064">
        <v>8608005</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30.9</v>
      </c>
      <c r="BR124" s="1027"/>
      <c r="BS124" s="1027"/>
      <c r="BT124" s="1027"/>
      <c r="BU124" s="1027"/>
      <c r="BV124" s="1027">
        <v>23.5</v>
      </c>
      <c r="BW124" s="1027"/>
      <c r="BX124" s="1027"/>
      <c r="BY124" s="1027"/>
      <c r="BZ124" s="1027"/>
      <c r="CA124" s="1027">
        <v>21.2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76783</v>
      </c>
      <c r="AB128" s="1046"/>
      <c r="AC128" s="1046"/>
      <c r="AD128" s="1046"/>
      <c r="AE128" s="1047"/>
      <c r="AF128" s="1048">
        <v>80152</v>
      </c>
      <c r="AG128" s="1046"/>
      <c r="AH128" s="1046"/>
      <c r="AI128" s="1046"/>
      <c r="AJ128" s="1047"/>
      <c r="AK128" s="1048">
        <v>66975</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v>761</v>
      </c>
      <c r="DH128" s="1038"/>
      <c r="DI128" s="1038"/>
      <c r="DJ128" s="1038"/>
      <c r="DK128" s="1038"/>
      <c r="DL128" s="1038">
        <v>702</v>
      </c>
      <c r="DM128" s="1038"/>
      <c r="DN128" s="1038"/>
      <c r="DO128" s="1038"/>
      <c r="DP128" s="1038"/>
      <c r="DQ128" s="1038">
        <v>1978</v>
      </c>
      <c r="DR128" s="1038"/>
      <c r="DS128" s="1038"/>
      <c r="DT128" s="1038"/>
      <c r="DU128" s="1038"/>
      <c r="DV128" s="1039">
        <v>0.1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4081417</v>
      </c>
      <c r="AB129" s="959"/>
      <c r="AC129" s="959"/>
      <c r="AD129" s="959"/>
      <c r="AE129" s="960"/>
      <c r="AF129" s="961">
        <v>3993896</v>
      </c>
      <c r="AG129" s="959"/>
      <c r="AH129" s="959"/>
      <c r="AI129" s="959"/>
      <c r="AJ129" s="960"/>
      <c r="AK129" s="961">
        <v>4019879</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645745</v>
      </c>
      <c r="AB130" s="959"/>
      <c r="AC130" s="959"/>
      <c r="AD130" s="959"/>
      <c r="AE130" s="960"/>
      <c r="AF130" s="961">
        <v>643342</v>
      </c>
      <c r="AG130" s="959"/>
      <c r="AH130" s="959"/>
      <c r="AI130" s="959"/>
      <c r="AJ130" s="960"/>
      <c r="AK130" s="961">
        <v>629412</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7.2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3435672</v>
      </c>
      <c r="AB131" s="986"/>
      <c r="AC131" s="986"/>
      <c r="AD131" s="986"/>
      <c r="AE131" s="987"/>
      <c r="AF131" s="985">
        <v>3350554</v>
      </c>
      <c r="AG131" s="986"/>
      <c r="AH131" s="986"/>
      <c r="AI131" s="986"/>
      <c r="AJ131" s="987"/>
      <c r="AK131" s="985">
        <v>3390467</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21.2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6.2097895259999998</v>
      </c>
      <c r="AB132" s="1097"/>
      <c r="AC132" s="1097"/>
      <c r="AD132" s="1097"/>
      <c r="AE132" s="1098"/>
      <c r="AF132" s="1099">
        <v>6.7062939439999996</v>
      </c>
      <c r="AG132" s="1097"/>
      <c r="AH132" s="1097"/>
      <c r="AI132" s="1097"/>
      <c r="AJ132" s="1098"/>
      <c r="AK132" s="1099">
        <v>8.7215419000000001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5.9</v>
      </c>
      <c r="AB133" s="1080"/>
      <c r="AC133" s="1080"/>
      <c r="AD133" s="1080"/>
      <c r="AE133" s="1081"/>
      <c r="AF133" s="1079">
        <v>6</v>
      </c>
      <c r="AG133" s="1080"/>
      <c r="AH133" s="1080"/>
      <c r="AI133" s="1080"/>
      <c r="AJ133" s="1081"/>
      <c r="AK133" s="1079">
        <v>7.2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lAynIBTBhA1Cyfw9SnFkU908rfbZxV+wbr/1bMyPfoeMXYxnA0oXHjSald1StIJd6OYHoa6v7LbH9E0L22a4Q==" saltValue="4WdjX+R+oQitSAntGh91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SRWzww2mHOaDxAn62N/0tgR3LxX9MeMQbZ7P7ZxEopDCNsgqx1RtVmFDH+o/dyBKMsK2Qck8qfe/IYVvIMOXw==" saltValue="unTOm6IswpKbZoNnYkT6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Hbi4cvJENm26LBD6wnQTIG52nXH7523VVS55zBRdOeUJnjeJSw30Eb/lm4RbujaucvLdmsJDwNIdBY+MgeAAg==" saltValue="cQq67vqEilxCfNdFk7dZ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844152</v>
      </c>
      <c r="AP9" s="281">
        <v>63990</v>
      </c>
      <c r="AQ9" s="282">
        <v>111034</v>
      </c>
      <c r="AR9" s="283">
        <v>-42.4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40604</v>
      </c>
      <c r="AP10" s="284">
        <v>3078</v>
      </c>
      <c r="AQ10" s="285">
        <v>15617</v>
      </c>
      <c r="AR10" s="286">
        <v>-80.3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420</v>
      </c>
      <c r="AP11" s="284">
        <v>32</v>
      </c>
      <c r="AQ11" s="285">
        <v>1538</v>
      </c>
      <c r="AR11" s="286">
        <v>-97.9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0</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47297</v>
      </c>
      <c r="AP13" s="284">
        <v>3585</v>
      </c>
      <c r="AQ13" s="285">
        <v>4378</v>
      </c>
      <c r="AR13" s="286">
        <v>-18.100000000000001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29575</v>
      </c>
      <c r="AP14" s="284">
        <v>2242</v>
      </c>
      <c r="AQ14" s="285">
        <v>2499</v>
      </c>
      <c r="AR14" s="286">
        <v>-10.3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-59019</v>
      </c>
      <c r="AP15" s="284">
        <v>-4474</v>
      </c>
      <c r="AQ15" s="285">
        <v>-6867</v>
      </c>
      <c r="AR15" s="286">
        <v>-34.799999999999997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903029</v>
      </c>
      <c r="AP16" s="284">
        <v>68453</v>
      </c>
      <c r="AQ16" s="285">
        <v>128199</v>
      </c>
      <c r="AR16" s="286">
        <v>-46.6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6.29</v>
      </c>
      <c r="AP21" s="298">
        <v>10.85</v>
      </c>
      <c r="AQ21" s="299">
        <v>-4.5599999999999996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97.5</v>
      </c>
      <c r="AP22" s="303">
        <v>96.2</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520285</v>
      </c>
      <c r="AP32" s="312">
        <v>39439</v>
      </c>
      <c r="AQ32" s="313">
        <v>62185</v>
      </c>
      <c r="AR32" s="314">
        <v>-36.6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211187</v>
      </c>
      <c r="AP35" s="312">
        <v>16009</v>
      </c>
      <c r="AQ35" s="313">
        <v>15497</v>
      </c>
      <c r="AR35" s="314">
        <v>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260616</v>
      </c>
      <c r="AP36" s="312">
        <v>19756</v>
      </c>
      <c r="AQ36" s="313">
        <v>3842</v>
      </c>
      <c r="AR36" s="314">
        <v>414.2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488</v>
      </c>
      <c r="AP37" s="312" t="s">
        <v>488</v>
      </c>
      <c r="AQ37" s="313">
        <v>306</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4</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-66975</v>
      </c>
      <c r="AP39" s="312">
        <v>-5077</v>
      </c>
      <c r="AQ39" s="313">
        <v>-2250</v>
      </c>
      <c r="AR39" s="314">
        <v>125.6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-629412</v>
      </c>
      <c r="AP40" s="312">
        <v>-47712</v>
      </c>
      <c r="AQ40" s="313">
        <v>-52332</v>
      </c>
      <c r="AR40" s="314">
        <v>-8.8000000000000007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295701</v>
      </c>
      <c r="AP41" s="312">
        <v>22415</v>
      </c>
      <c r="AQ41" s="313">
        <v>27253</v>
      </c>
      <c r="AR41" s="314">
        <v>-17.8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1185067</v>
      </c>
      <c r="AN51" s="334">
        <v>85355</v>
      </c>
      <c r="AO51" s="335">
        <v>142.5</v>
      </c>
      <c r="AP51" s="336">
        <v>103390</v>
      </c>
      <c r="AQ51" s="337">
        <v>17.100000000000001</v>
      </c>
      <c r="AR51" s="338">
        <v>125.4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632367</v>
      </c>
      <c r="AN52" s="342">
        <v>45546</v>
      </c>
      <c r="AO52" s="343">
        <v>249</v>
      </c>
      <c r="AP52" s="344">
        <v>51269</v>
      </c>
      <c r="AQ52" s="345">
        <v>4.5999999999999996</v>
      </c>
      <c r="AR52" s="346">
        <v>244.4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1115940</v>
      </c>
      <c r="AN53" s="334">
        <v>80965</v>
      </c>
      <c r="AO53" s="335">
        <v>-5.0999999999999996</v>
      </c>
      <c r="AP53" s="336">
        <v>117234</v>
      </c>
      <c r="AQ53" s="337">
        <v>13.4</v>
      </c>
      <c r="AR53" s="338">
        <v>-18.5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633244</v>
      </c>
      <c r="AN54" s="342">
        <v>45944</v>
      </c>
      <c r="AO54" s="343">
        <v>0.9</v>
      </c>
      <c r="AP54" s="344">
        <v>59796</v>
      </c>
      <c r="AQ54" s="345">
        <v>16.600000000000001</v>
      </c>
      <c r="AR54" s="346">
        <v>-15.7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1354985</v>
      </c>
      <c r="AN55" s="334">
        <v>99852</v>
      </c>
      <c r="AO55" s="335">
        <v>23.3</v>
      </c>
      <c r="AP55" s="336">
        <v>97758</v>
      </c>
      <c r="AQ55" s="337">
        <v>-16.600000000000001</v>
      </c>
      <c r="AR55" s="338">
        <v>39.9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1051098</v>
      </c>
      <c r="AN56" s="342">
        <v>77457</v>
      </c>
      <c r="AO56" s="343">
        <v>68.599999999999994</v>
      </c>
      <c r="AP56" s="344">
        <v>45946</v>
      </c>
      <c r="AQ56" s="345">
        <v>-23.2</v>
      </c>
      <c r="AR56" s="346">
        <v>91.8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750809</v>
      </c>
      <c r="AN57" s="334">
        <v>56031</v>
      </c>
      <c r="AO57" s="335">
        <v>-43.9</v>
      </c>
      <c r="AP57" s="336">
        <v>91338</v>
      </c>
      <c r="AQ57" s="337">
        <v>-6.6</v>
      </c>
      <c r="AR57" s="338">
        <v>-37.299999999999997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312024</v>
      </c>
      <c r="AN58" s="342">
        <v>23285</v>
      </c>
      <c r="AO58" s="343">
        <v>-69.900000000000006</v>
      </c>
      <c r="AP58" s="344">
        <v>43989</v>
      </c>
      <c r="AQ58" s="345">
        <v>-4.3</v>
      </c>
      <c r="AR58" s="346">
        <v>-65.599999999999994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723465</v>
      </c>
      <c r="AN59" s="334">
        <v>54841</v>
      </c>
      <c r="AO59" s="335">
        <v>-2.1</v>
      </c>
      <c r="AP59" s="336">
        <v>103975</v>
      </c>
      <c r="AQ59" s="337">
        <v>13.8</v>
      </c>
      <c r="AR59" s="338">
        <v>-15.9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220151</v>
      </c>
      <c r="AN60" s="342">
        <v>16688</v>
      </c>
      <c r="AO60" s="343">
        <v>-28.3</v>
      </c>
      <c r="AP60" s="344">
        <v>52698</v>
      </c>
      <c r="AQ60" s="345">
        <v>19.8</v>
      </c>
      <c r="AR60" s="346">
        <v>-48.1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1026053</v>
      </c>
      <c r="AN61" s="349">
        <v>75409</v>
      </c>
      <c r="AO61" s="350">
        <v>22.9</v>
      </c>
      <c r="AP61" s="351">
        <v>102739</v>
      </c>
      <c r="AQ61" s="352">
        <v>4.2</v>
      </c>
      <c r="AR61" s="338">
        <v>18.7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569777</v>
      </c>
      <c r="AN62" s="342">
        <v>41784</v>
      </c>
      <c r="AO62" s="343">
        <v>44.1</v>
      </c>
      <c r="AP62" s="344">
        <v>50740</v>
      </c>
      <c r="AQ62" s="345">
        <v>2.7</v>
      </c>
      <c r="AR62" s="346">
        <v>41.4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hMRGFRw4n2G4RZPM/r78zrxZOHjRaTHTmldHfxAtzkY1D3cjeN/rtTRXCW+yvpbWqMRAT0lHS3ypqLHTOgW6A==" saltValue="xK5KknNNN7OkysRq0wdb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FsDg2NdsLxV7AdIEum5ksF5tnA4IxfmrvxA6zU2qk5CCeg8sVlT4J8wwKSAKCfQE2G+nposnewtLn/ebrfwL+A==" saltValue="uEgSoM8kfMjk4qF5U3MX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qlaVtLd9Q9xeYxEVqqjg+2ouATRyk11p4v7vnT4781upqatTMSxBeEZlQ4bK+zt/sQn+uelsm8hiLUpRFp8MGQ==" saltValue="q2jtLZLsPAyBeyrTUDgF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10.76</v>
      </c>
      <c r="G47" s="12">
        <v>10.29</v>
      </c>
      <c r="H47" s="12">
        <v>10.85</v>
      </c>
      <c r="I47" s="12">
        <v>13.59</v>
      </c>
      <c r="J47" s="13">
        <v>16</v>
      </c>
    </row>
    <row r="48" spans="2:10" ht="57.75" customHeight="1" x14ac:dyDescent="0.15">
      <c r="B48" s="14"/>
      <c r="C48" s="1141" t="s">
        <v>4</v>
      </c>
      <c r="D48" s="1141"/>
      <c r="E48" s="1142"/>
      <c r="F48" s="15">
        <v>3.24</v>
      </c>
      <c r="G48" s="16">
        <v>5.55</v>
      </c>
      <c r="H48" s="16">
        <v>6.39</v>
      </c>
      <c r="I48" s="16">
        <v>7.33</v>
      </c>
      <c r="J48" s="17">
        <v>6.5</v>
      </c>
    </row>
    <row r="49" spans="2:10" ht="57.75" customHeight="1" thickBot="1" x14ac:dyDescent="0.2">
      <c r="B49" s="18"/>
      <c r="C49" s="1143" t="s">
        <v>5</v>
      </c>
      <c r="D49" s="1143"/>
      <c r="E49" s="1144"/>
      <c r="F49" s="19">
        <v>0.33</v>
      </c>
      <c r="G49" s="20">
        <v>2.46</v>
      </c>
      <c r="H49" s="20">
        <v>2.4300000000000002</v>
      </c>
      <c r="I49" s="20">
        <v>3.31</v>
      </c>
      <c r="J49" s="21">
        <v>1.71</v>
      </c>
    </row>
    <row r="50" spans="2:10" x14ac:dyDescent="0.15"/>
  </sheetData>
  <sheetProtection algorithmName="SHA-512" hashValue="gXh8dOwqPhWHzULfXKsUM4nALpN0aOCJuNH4ToTketTQObIRFVNQ4+dEK+jyOQSM02GJ2DHNEey3dIeI5/wqGg==" saltValue="mIfwmcjGQH3pXH8wiFuv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531</v>
      </c>
      <c r="D34" s="1151"/>
      <c r="E34" s="1152"/>
      <c r="F34" s="32">
        <v>18.940000000000001</v>
      </c>
      <c r="G34" s="33">
        <v>19.5</v>
      </c>
      <c r="H34" s="33">
        <v>18.36</v>
      </c>
      <c r="I34" s="33">
        <v>19.59</v>
      </c>
      <c r="J34" s="34">
        <v>20.190000000000001</v>
      </c>
      <c r="K34" s="22"/>
      <c r="L34" s="22"/>
      <c r="M34" s="22"/>
      <c r="N34" s="22"/>
      <c r="O34" s="22"/>
      <c r="P34" s="22"/>
    </row>
    <row r="35" spans="1:16" ht="39" customHeight="1" x14ac:dyDescent="0.15">
      <c r="A35" s="22"/>
      <c r="B35" s="35"/>
      <c r="C35" s="1145" t="s">
        <v>532</v>
      </c>
      <c r="D35" s="1146"/>
      <c r="E35" s="1147"/>
      <c r="F35" s="36">
        <v>3.24</v>
      </c>
      <c r="G35" s="37">
        <v>5.55</v>
      </c>
      <c r="H35" s="37">
        <v>6.38</v>
      </c>
      <c r="I35" s="37">
        <v>7.32</v>
      </c>
      <c r="J35" s="38">
        <v>6.49</v>
      </c>
      <c r="K35" s="22"/>
      <c r="L35" s="22"/>
      <c r="M35" s="22"/>
      <c r="N35" s="22"/>
      <c r="O35" s="22"/>
      <c r="P35" s="22"/>
    </row>
    <row r="36" spans="1:16" ht="39" customHeight="1" x14ac:dyDescent="0.15">
      <c r="A36" s="22"/>
      <c r="B36" s="35"/>
      <c r="C36" s="1145" t="s">
        <v>533</v>
      </c>
      <c r="D36" s="1146"/>
      <c r="E36" s="1147"/>
      <c r="F36" s="36">
        <v>0.97</v>
      </c>
      <c r="G36" s="37">
        <v>2.2599999999999998</v>
      </c>
      <c r="H36" s="37">
        <v>2.4900000000000002</v>
      </c>
      <c r="I36" s="37">
        <v>3.14</v>
      </c>
      <c r="J36" s="38">
        <v>3.72</v>
      </c>
      <c r="K36" s="22"/>
      <c r="L36" s="22"/>
      <c r="M36" s="22"/>
      <c r="N36" s="22"/>
      <c r="O36" s="22"/>
      <c r="P36" s="22"/>
    </row>
    <row r="37" spans="1:16" ht="39" customHeight="1" x14ac:dyDescent="0.15">
      <c r="A37" s="22"/>
      <c r="B37" s="35"/>
      <c r="C37" s="1145" t="s">
        <v>534</v>
      </c>
      <c r="D37" s="1146"/>
      <c r="E37" s="1147"/>
      <c r="F37" s="36">
        <v>1.55</v>
      </c>
      <c r="G37" s="37">
        <v>1.71</v>
      </c>
      <c r="H37" s="37">
        <v>1.75</v>
      </c>
      <c r="I37" s="37">
        <v>2.83</v>
      </c>
      <c r="J37" s="38">
        <v>3.17</v>
      </c>
      <c r="K37" s="22"/>
      <c r="L37" s="22"/>
      <c r="M37" s="22"/>
      <c r="N37" s="22"/>
      <c r="O37" s="22"/>
      <c r="P37" s="22"/>
    </row>
    <row r="38" spans="1:16" ht="39" customHeight="1" x14ac:dyDescent="0.15">
      <c r="A38" s="22"/>
      <c r="B38" s="35"/>
      <c r="C38" s="1145" t="s">
        <v>535</v>
      </c>
      <c r="D38" s="1146"/>
      <c r="E38" s="1147"/>
      <c r="F38" s="36">
        <v>2.81</v>
      </c>
      <c r="G38" s="37">
        <v>2.81</v>
      </c>
      <c r="H38" s="37">
        <v>2.31</v>
      </c>
      <c r="I38" s="37">
        <v>2.19</v>
      </c>
      <c r="J38" s="38">
        <v>1.6</v>
      </c>
      <c r="K38" s="22"/>
      <c r="L38" s="22"/>
      <c r="M38" s="22"/>
      <c r="N38" s="22"/>
      <c r="O38" s="22"/>
      <c r="P38" s="22"/>
    </row>
    <row r="39" spans="1:16" ht="39" customHeight="1" x14ac:dyDescent="0.15">
      <c r="A39" s="22"/>
      <c r="B39" s="35"/>
      <c r="C39" s="1145" t="s">
        <v>536</v>
      </c>
      <c r="D39" s="1146"/>
      <c r="E39" s="1147"/>
      <c r="F39" s="36">
        <v>0.02</v>
      </c>
      <c r="G39" s="37">
        <v>0</v>
      </c>
      <c r="H39" s="37">
        <v>0</v>
      </c>
      <c r="I39" s="37">
        <v>0.01</v>
      </c>
      <c r="J39" s="38">
        <v>0</v>
      </c>
      <c r="K39" s="22"/>
      <c r="L39" s="22"/>
      <c r="M39" s="22"/>
      <c r="N39" s="22"/>
      <c r="O39" s="22"/>
      <c r="P39" s="22"/>
    </row>
    <row r="40" spans="1:16" ht="39" customHeight="1" x14ac:dyDescent="0.15">
      <c r="A40" s="22"/>
      <c r="B40" s="35"/>
      <c r="C40" s="1145" t="s">
        <v>537</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539</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TIPAGvxWlOw6oZBKEXIOHYcu+L34H5uIXEkiVDpwRKP75drKXk2Hdj5GgEY5kJCPP+X2+rPNkSyyIic4og53g==" saltValue="22HrVJXkJj8k4O4l1vHK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559</v>
      </c>
      <c r="L45" s="60">
        <v>543</v>
      </c>
      <c r="M45" s="60">
        <v>550</v>
      </c>
      <c r="N45" s="60">
        <v>551</v>
      </c>
      <c r="O45" s="61">
        <v>520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248</v>
      </c>
      <c r="L48" s="64">
        <v>235</v>
      </c>
      <c r="M48" s="64">
        <v>187</v>
      </c>
      <c r="N48" s="64">
        <v>211</v>
      </c>
      <c r="O48" s="65">
        <v>211</v>
      </c>
      <c r="P48" s="48"/>
      <c r="Q48" s="48"/>
      <c r="R48" s="48"/>
      <c r="S48" s="48"/>
      <c r="T48" s="48"/>
      <c r="U48" s="48"/>
    </row>
    <row r="49" spans="1:21" ht="30.75" customHeight="1" x14ac:dyDescent="0.15">
      <c r="A49" s="48"/>
      <c r="B49" s="1155"/>
      <c r="C49" s="1156"/>
      <c r="D49" s="62"/>
      <c r="E49" s="1161" t="s">
        <v>14</v>
      </c>
      <c r="F49" s="1161"/>
      <c r="G49" s="1161"/>
      <c r="H49" s="1161"/>
      <c r="I49" s="1161"/>
      <c r="J49" s="1162"/>
      <c r="K49" s="63">
        <v>68</v>
      </c>
      <c r="L49" s="64">
        <v>69</v>
      </c>
      <c r="M49" s="64">
        <v>181</v>
      </c>
      <c r="N49" s="64">
        <v>186</v>
      </c>
      <c r="O49" s="65">
        <v>261</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667</v>
      </c>
      <c r="L52" s="64">
        <v>680</v>
      </c>
      <c r="M52" s="64">
        <v>723</v>
      </c>
      <c r="N52" s="64">
        <v>723</v>
      </c>
      <c r="O52" s="65">
        <v>696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208</v>
      </c>
      <c r="L53" s="69">
        <v>167</v>
      </c>
      <c r="M53" s="69">
        <v>195</v>
      </c>
      <c r="N53" s="69">
        <v>225</v>
      </c>
      <c r="O53" s="70">
        <v>296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h6Xt7j5T8snm9VRMNbd+XWiyXVObkgQEW5VP5+AT5ypdyZ6oS3v7dxymJxXvWDCYk01Kbb6NVWFvuzrUK3W2g==" saltValue="PGMSGQ+ZS/j0FcqOBH1c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5190</v>
      </c>
      <c r="J41" s="356">
        <v>5554</v>
      </c>
      <c r="K41" s="356">
        <v>6204</v>
      </c>
      <c r="L41" s="356">
        <v>6049</v>
      </c>
      <c r="M41" s="357">
        <v>5976</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v>2460</v>
      </c>
      <c r="J43" s="359">
        <v>2003</v>
      </c>
      <c r="K43" s="359">
        <v>1723</v>
      </c>
      <c r="L43" s="359">
        <v>1496</v>
      </c>
      <c r="M43" s="360">
        <v>1481</v>
      </c>
    </row>
    <row r="44" spans="2:13" ht="27.75" customHeight="1" x14ac:dyDescent="0.15">
      <c r="B44" s="1186"/>
      <c r="C44" s="1187"/>
      <c r="D44" s="106"/>
      <c r="E44" s="1192" t="s">
        <v>34</v>
      </c>
      <c r="F44" s="1192"/>
      <c r="G44" s="1192"/>
      <c r="H44" s="1193"/>
      <c r="I44" s="358">
        <v>1610</v>
      </c>
      <c r="J44" s="359">
        <v>1574</v>
      </c>
      <c r="K44" s="359">
        <v>1435</v>
      </c>
      <c r="L44" s="359">
        <v>1310</v>
      </c>
      <c r="M44" s="360">
        <v>1188</v>
      </c>
    </row>
    <row r="45" spans="2:13" ht="27.75" customHeight="1" x14ac:dyDescent="0.15">
      <c r="B45" s="1186"/>
      <c r="C45" s="1187"/>
      <c r="D45" s="106"/>
      <c r="E45" s="1192" t="s">
        <v>35</v>
      </c>
      <c r="F45" s="1192"/>
      <c r="G45" s="1192"/>
      <c r="H45" s="1193"/>
      <c r="I45" s="358">
        <v>576</v>
      </c>
      <c r="J45" s="359">
        <v>696</v>
      </c>
      <c r="K45" s="359">
        <v>677</v>
      </c>
      <c r="L45" s="359">
        <v>796</v>
      </c>
      <c r="M45" s="360">
        <v>682</v>
      </c>
    </row>
    <row r="46" spans="2:13" ht="27.75" customHeight="1" x14ac:dyDescent="0.15">
      <c r="B46" s="1186"/>
      <c r="C46" s="1187"/>
      <c r="D46" s="107"/>
      <c r="E46" s="1192" t="s">
        <v>36</v>
      </c>
      <c r="F46" s="1192"/>
      <c r="G46" s="1192"/>
      <c r="H46" s="1193"/>
      <c r="I46" s="358">
        <v>13</v>
      </c>
      <c r="J46" s="359">
        <v>6</v>
      </c>
      <c r="K46" s="359">
        <v>1</v>
      </c>
      <c r="L46" s="359">
        <v>1</v>
      </c>
      <c r="M46" s="360">
        <v>2</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2630</v>
      </c>
      <c r="J50" s="359">
        <v>2595</v>
      </c>
      <c r="K50" s="359">
        <v>2500</v>
      </c>
      <c r="L50" s="359">
        <v>2435</v>
      </c>
      <c r="M50" s="360">
        <v>2614</v>
      </c>
    </row>
    <row r="51" spans="2:13" ht="27.75" customHeight="1" x14ac:dyDescent="0.15">
      <c r="B51" s="1186"/>
      <c r="C51" s="1187"/>
      <c r="D51" s="106"/>
      <c r="E51" s="1192" t="s">
        <v>42</v>
      </c>
      <c r="F51" s="1192"/>
      <c r="G51" s="1192"/>
      <c r="H51" s="1193"/>
      <c r="I51" s="358">
        <v>779</v>
      </c>
      <c r="J51" s="359">
        <v>850</v>
      </c>
      <c r="K51" s="359">
        <v>924</v>
      </c>
      <c r="L51" s="359">
        <v>901</v>
      </c>
      <c r="M51" s="360">
        <v>867</v>
      </c>
    </row>
    <row r="52" spans="2:13" ht="27.75" customHeight="1" x14ac:dyDescent="0.15">
      <c r="B52" s="1188"/>
      <c r="C52" s="1189"/>
      <c r="D52" s="106"/>
      <c r="E52" s="1192" t="s">
        <v>43</v>
      </c>
      <c r="F52" s="1192"/>
      <c r="G52" s="1192"/>
      <c r="H52" s="1193"/>
      <c r="I52" s="358">
        <v>5148</v>
      </c>
      <c r="J52" s="359">
        <v>5716</v>
      </c>
      <c r="K52" s="359">
        <v>5554</v>
      </c>
      <c r="L52" s="359">
        <v>5526</v>
      </c>
      <c r="M52" s="360">
        <v>5128</v>
      </c>
    </row>
    <row r="53" spans="2:13" ht="27.75" customHeight="1" thickBot="1" x14ac:dyDescent="0.2">
      <c r="B53" s="1199" t="s">
        <v>19</v>
      </c>
      <c r="C53" s="1200"/>
      <c r="D53" s="110"/>
      <c r="E53" s="1201" t="s">
        <v>44</v>
      </c>
      <c r="F53" s="1201"/>
      <c r="G53" s="1201"/>
      <c r="H53" s="1202"/>
      <c r="I53" s="361">
        <v>1292</v>
      </c>
      <c r="J53" s="362">
        <v>673</v>
      </c>
      <c r="K53" s="362">
        <v>1062</v>
      </c>
      <c r="L53" s="362">
        <v>790</v>
      </c>
      <c r="M53" s="363">
        <v>722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GD9N8fbnsxzarQ3gTSec6Wdd5VCHTdQ3Ze01adpoSo5G+GpGFcNAs2IQUjBNU0lHFJ2dDzYVruv3aqYJlM2Ug==" saltValue="n/oZQJ4iRZF+fBG+LJep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5" zoomScaleNormal="6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443</v>
      </c>
      <c r="G55" s="122">
        <v>543</v>
      </c>
      <c r="H55" s="123">
        <v>643</v>
      </c>
    </row>
    <row r="56" spans="2:8" ht="52.5" customHeight="1" x14ac:dyDescent="0.15">
      <c r="B56" s="124"/>
      <c r="C56" s="1213" t="s">
        <v>47</v>
      </c>
      <c r="D56" s="1213"/>
      <c r="E56" s="1214"/>
      <c r="F56" s="125">
        <v>412</v>
      </c>
      <c r="G56" s="125">
        <v>413</v>
      </c>
      <c r="H56" s="126">
        <v>464</v>
      </c>
    </row>
    <row r="57" spans="2:8" ht="53.25" customHeight="1" x14ac:dyDescent="0.15">
      <c r="B57" s="124"/>
      <c r="C57" s="1215" t="s">
        <v>48</v>
      </c>
      <c r="D57" s="1215"/>
      <c r="E57" s="1216"/>
      <c r="F57" s="127">
        <v>963</v>
      </c>
      <c r="G57" s="127">
        <v>798</v>
      </c>
      <c r="H57" s="128">
        <v>802</v>
      </c>
    </row>
    <row r="58" spans="2:8" ht="45.75" customHeight="1" x14ac:dyDescent="0.15">
      <c r="B58" s="129"/>
      <c r="C58" s="1203" t="s">
        <v>548</v>
      </c>
      <c r="D58" s="1204"/>
      <c r="E58" s="1205"/>
      <c r="F58" s="130">
        <v>467</v>
      </c>
      <c r="G58" s="130">
        <v>302</v>
      </c>
      <c r="H58" s="131">
        <v>304</v>
      </c>
    </row>
    <row r="59" spans="2:8" ht="45.75" customHeight="1" x14ac:dyDescent="0.15">
      <c r="B59" s="129"/>
      <c r="C59" s="1203" t="s">
        <v>549</v>
      </c>
      <c r="D59" s="1204"/>
      <c r="E59" s="1205"/>
      <c r="F59" s="130">
        <v>164</v>
      </c>
      <c r="G59" s="130">
        <v>164</v>
      </c>
      <c r="H59" s="131">
        <v>164</v>
      </c>
    </row>
    <row r="60" spans="2:8" ht="45.75" customHeight="1" x14ac:dyDescent="0.15">
      <c r="B60" s="129"/>
      <c r="C60" s="1203" t="s">
        <v>550</v>
      </c>
      <c r="D60" s="1204"/>
      <c r="E60" s="1205"/>
      <c r="F60" s="130">
        <v>136</v>
      </c>
      <c r="G60" s="130">
        <v>136</v>
      </c>
      <c r="H60" s="131">
        <v>136</v>
      </c>
    </row>
    <row r="61" spans="2:8" ht="45.75" customHeight="1" x14ac:dyDescent="0.15">
      <c r="B61" s="129"/>
      <c r="C61" s="1203" t="s">
        <v>551</v>
      </c>
      <c r="D61" s="1204"/>
      <c r="E61" s="1205"/>
      <c r="F61" s="130">
        <v>75</v>
      </c>
      <c r="G61" s="130">
        <v>75</v>
      </c>
      <c r="H61" s="131">
        <v>75</v>
      </c>
    </row>
    <row r="62" spans="2:8" ht="45.75" customHeight="1" thickBot="1" x14ac:dyDescent="0.2">
      <c r="B62" s="132"/>
      <c r="C62" s="1206" t="s">
        <v>552</v>
      </c>
      <c r="D62" s="1207"/>
      <c r="E62" s="1208"/>
      <c r="F62" s="133">
        <v>56</v>
      </c>
      <c r="G62" s="133">
        <v>56</v>
      </c>
      <c r="H62" s="134">
        <v>56</v>
      </c>
    </row>
    <row r="63" spans="2:8" ht="52.5" customHeight="1" thickBot="1" x14ac:dyDescent="0.2">
      <c r="B63" s="135"/>
      <c r="C63" s="1209" t="s">
        <v>49</v>
      </c>
      <c r="D63" s="1209"/>
      <c r="E63" s="1210"/>
      <c r="F63" s="136">
        <v>1817</v>
      </c>
      <c r="G63" s="136">
        <v>1753</v>
      </c>
      <c r="H63" s="137">
        <v>1908</v>
      </c>
    </row>
    <row r="64" spans="2:8" x14ac:dyDescent="0.15"/>
  </sheetData>
  <sheetProtection algorithmName="SHA-512" hashValue="LmSAwWUR9Moz+tb2LPtqaQ03Ldg3e+v/NfDxkpARM7x/xPBQgfdhsIlTUnwkVhTtBsDtHbFucuaKVPAKSgTqgQ==" saltValue="YQF68+MrOTlaMxxD/yPy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85355</v>
      </c>
      <c r="E3" s="156"/>
      <c r="F3" s="157">
        <v>103390</v>
      </c>
      <c r="G3" s="158"/>
      <c r="H3" s="159"/>
    </row>
    <row r="4" spans="1:8" x14ac:dyDescent="0.15">
      <c r="A4" s="160"/>
      <c r="B4" s="161"/>
      <c r="C4" s="162"/>
      <c r="D4" s="163">
        <v>45546</v>
      </c>
      <c r="E4" s="164"/>
      <c r="F4" s="165">
        <v>51269</v>
      </c>
      <c r="G4" s="166"/>
      <c r="H4" s="167"/>
    </row>
    <row r="5" spans="1:8" x14ac:dyDescent="0.15">
      <c r="A5" s="148" t="s">
        <v>520</v>
      </c>
      <c r="B5" s="153"/>
      <c r="C5" s="154"/>
      <c r="D5" s="155">
        <v>80965</v>
      </c>
      <c r="E5" s="156"/>
      <c r="F5" s="157">
        <v>117234</v>
      </c>
      <c r="G5" s="158"/>
      <c r="H5" s="159"/>
    </row>
    <row r="6" spans="1:8" x14ac:dyDescent="0.15">
      <c r="A6" s="160"/>
      <c r="B6" s="161"/>
      <c r="C6" s="162"/>
      <c r="D6" s="163">
        <v>45944</v>
      </c>
      <c r="E6" s="164"/>
      <c r="F6" s="165">
        <v>59796</v>
      </c>
      <c r="G6" s="166"/>
      <c r="H6" s="167"/>
    </row>
    <row r="7" spans="1:8" x14ac:dyDescent="0.15">
      <c r="A7" s="148" t="s">
        <v>521</v>
      </c>
      <c r="B7" s="153"/>
      <c r="C7" s="154"/>
      <c r="D7" s="155">
        <v>99852</v>
      </c>
      <c r="E7" s="156"/>
      <c r="F7" s="157">
        <v>97758</v>
      </c>
      <c r="G7" s="158"/>
      <c r="H7" s="159"/>
    </row>
    <row r="8" spans="1:8" x14ac:dyDescent="0.15">
      <c r="A8" s="160"/>
      <c r="B8" s="161"/>
      <c r="C8" s="162"/>
      <c r="D8" s="163">
        <v>77457</v>
      </c>
      <c r="E8" s="164"/>
      <c r="F8" s="165">
        <v>45946</v>
      </c>
      <c r="G8" s="166"/>
      <c r="H8" s="167"/>
    </row>
    <row r="9" spans="1:8" x14ac:dyDescent="0.15">
      <c r="A9" s="148" t="s">
        <v>522</v>
      </c>
      <c r="B9" s="153"/>
      <c r="C9" s="154"/>
      <c r="D9" s="155">
        <v>56031</v>
      </c>
      <c r="E9" s="156"/>
      <c r="F9" s="157">
        <v>91338</v>
      </c>
      <c r="G9" s="158"/>
      <c r="H9" s="159"/>
    </row>
    <row r="10" spans="1:8" x14ac:dyDescent="0.15">
      <c r="A10" s="160"/>
      <c r="B10" s="161"/>
      <c r="C10" s="162"/>
      <c r="D10" s="163">
        <v>23285</v>
      </c>
      <c r="E10" s="164"/>
      <c r="F10" s="165">
        <v>43989</v>
      </c>
      <c r="G10" s="166"/>
      <c r="H10" s="167"/>
    </row>
    <row r="11" spans="1:8" x14ac:dyDescent="0.15">
      <c r="A11" s="148" t="s">
        <v>523</v>
      </c>
      <c r="B11" s="153"/>
      <c r="C11" s="154"/>
      <c r="D11" s="155">
        <v>54841</v>
      </c>
      <c r="E11" s="156"/>
      <c r="F11" s="157">
        <v>103975</v>
      </c>
      <c r="G11" s="158"/>
      <c r="H11" s="159"/>
    </row>
    <row r="12" spans="1:8" x14ac:dyDescent="0.15">
      <c r="A12" s="160"/>
      <c r="B12" s="161"/>
      <c r="C12" s="168"/>
      <c r="D12" s="163">
        <v>16688</v>
      </c>
      <c r="E12" s="164"/>
      <c r="F12" s="165">
        <v>52698</v>
      </c>
      <c r="G12" s="166"/>
      <c r="H12" s="167"/>
    </row>
    <row r="13" spans="1:8" x14ac:dyDescent="0.15">
      <c r="A13" s="148"/>
      <c r="B13" s="153"/>
      <c r="C13" s="169"/>
      <c r="D13" s="170">
        <v>75409</v>
      </c>
      <c r="E13" s="171"/>
      <c r="F13" s="172">
        <v>102739</v>
      </c>
      <c r="G13" s="173"/>
      <c r="H13" s="159"/>
    </row>
    <row r="14" spans="1:8" x14ac:dyDescent="0.15">
      <c r="A14" s="160"/>
      <c r="B14" s="161"/>
      <c r="C14" s="162"/>
      <c r="D14" s="163">
        <v>41784</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3.24</v>
      </c>
      <c r="C19" s="174">
        <f>ROUND(VALUE(SUBSTITUTE(実質収支比率等に係る経年分析!G$48,"▲","-")),2)</f>
        <v>5.55</v>
      </c>
      <c r="D19" s="174">
        <f>ROUND(VALUE(SUBSTITUTE(実質収支比率等に係る経年分析!H$48,"▲","-")),2)</f>
        <v>6.39</v>
      </c>
      <c r="E19" s="174">
        <f>ROUND(VALUE(SUBSTITUTE(実質収支比率等に係る経年分析!I$48,"▲","-")),2)</f>
        <v>7.33</v>
      </c>
      <c r="F19" s="174">
        <f>ROUND(VALUE(SUBSTITUTE(実質収支比率等に係る経年分析!J$48,"▲","-")),2)</f>
        <v>6.5</v>
      </c>
    </row>
    <row r="20" spans="1:11" x14ac:dyDescent="0.15">
      <c r="A20" s="174" t="s">
        <v>53</v>
      </c>
      <c r="B20" s="174">
        <f>ROUND(VALUE(SUBSTITUTE(実質収支比率等に係る経年分析!F$47,"▲","-")),2)</f>
        <v>10.76</v>
      </c>
      <c r="C20" s="174">
        <f>ROUND(VALUE(SUBSTITUTE(実質収支比率等に係る経年分析!G$47,"▲","-")),2)</f>
        <v>10.29</v>
      </c>
      <c r="D20" s="174">
        <f>ROUND(VALUE(SUBSTITUTE(実質収支比率等に係る経年分析!H$47,"▲","-")),2)</f>
        <v>10.85</v>
      </c>
      <c r="E20" s="174">
        <f>ROUND(VALUE(SUBSTITUTE(実質収支比率等に係る経年分析!I$47,"▲","-")),2)</f>
        <v>13.59</v>
      </c>
      <c r="F20" s="174">
        <f>ROUND(VALUE(SUBSTITUTE(実質収支比率等に係る経年分析!J$47,"▲","-")),2)</f>
        <v>16</v>
      </c>
    </row>
    <row r="21" spans="1:11" x14ac:dyDescent="0.15">
      <c r="A21" s="174" t="s">
        <v>54</v>
      </c>
      <c r="B21" s="174">
        <f>IF(ISNUMBER(VALUE(SUBSTITUTE(実質収支比率等に係る経年分析!F$49,"▲","-"))),ROUND(VALUE(SUBSTITUTE(実質収支比率等に係る経年分析!F$49,"▲","-")),2),NA())</f>
        <v>0.33</v>
      </c>
      <c r="C21" s="174">
        <f>IF(ISNUMBER(VALUE(SUBSTITUTE(実質収支比率等に係る経年分析!G$49,"▲","-"))),ROUND(VALUE(SUBSTITUTE(実質収支比率等に係る経年分析!G$49,"▲","-")),2),NA())</f>
        <v>2.46</v>
      </c>
      <c r="D21" s="174">
        <f>IF(ISNUMBER(VALUE(SUBSTITUTE(実質収支比率等に係る経年分析!H$49,"▲","-"))),ROUND(VALUE(SUBSTITUTE(実質収支比率等に係る経年分析!H$49,"▲","-")),2),NA())</f>
        <v>2.4300000000000002</v>
      </c>
      <c r="E21" s="174">
        <f>IF(ISNUMBER(VALUE(SUBSTITUTE(実質収支比率等に係る経年分析!I$49,"▲","-"))),ROUND(VALUE(SUBSTITUTE(実質収支比率等に係る経年分析!I$49,"▲","-")),2),NA())</f>
        <v>3.31</v>
      </c>
      <c r="F21" s="174">
        <f>IF(ISNUMBER(VALUE(SUBSTITUTE(実質収支比率等に係る経年分析!J$49,"▲","-"))),ROUND(VALUE(SUBSTITUTE(実質収支比率等に係る経年分析!J$49,"▲","-")),2),NA())</f>
        <v>1.71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観光施設事業特別会計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2.81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2.81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2.2599999999999998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2.4900000000000002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18.940000000000001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18.36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20.190000000000001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667</v>
      </c>
      <c r="E42" s="176"/>
      <c r="F42" s="176"/>
      <c r="G42" s="176">
        <f>'実質公債費比率（分子）の構造'!L$52</f>
        <v>680</v>
      </c>
      <c r="H42" s="176"/>
      <c r="I42" s="176"/>
      <c r="J42" s="176">
        <f>'実質公債費比率（分子）の構造'!M$52</f>
        <v>723</v>
      </c>
      <c r="K42" s="176"/>
      <c r="L42" s="176"/>
      <c r="M42" s="176">
        <f>'実質公債費比率（分子）の構造'!N$52</f>
        <v>723</v>
      </c>
      <c r="N42" s="176"/>
      <c r="O42" s="176"/>
      <c r="P42" s="176">
        <f>'実質公債費比率（分子）の構造'!O$52</f>
        <v>696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68</v>
      </c>
      <c r="C45" s="176"/>
      <c r="D45" s="176"/>
      <c r="E45" s="176">
        <f>'実質公債費比率（分子）の構造'!L$49</f>
        <v>69</v>
      </c>
      <c r="F45" s="176"/>
      <c r="G45" s="176"/>
      <c r="H45" s="176">
        <f>'実質公債費比率（分子）の構造'!M$49</f>
        <v>181</v>
      </c>
      <c r="I45" s="176"/>
      <c r="J45" s="176"/>
      <c r="K45" s="176">
        <f>'実質公債費比率（分子）の構造'!N$49</f>
        <v>186</v>
      </c>
      <c r="L45" s="176"/>
      <c r="M45" s="176"/>
      <c r="N45" s="176">
        <f>'実質公債費比率（分子）の構造'!O$49</f>
        <v>261</v>
      </c>
      <c r="O45" s="176"/>
      <c r="P45" s="176"/>
    </row>
    <row r="46" spans="1:16" x14ac:dyDescent="0.15">
      <c r="A46" s="176" t="s">
        <v>64</v>
      </c>
      <c r="B46" s="176">
        <f>'実質公債費比率（分子）の構造'!K$48</f>
        <v>248</v>
      </c>
      <c r="C46" s="176"/>
      <c r="D46" s="176"/>
      <c r="E46" s="176">
        <f>'実質公債費比率（分子）の構造'!L$48</f>
        <v>235</v>
      </c>
      <c r="F46" s="176"/>
      <c r="G46" s="176"/>
      <c r="H46" s="176">
        <f>'実質公債費比率（分子）の構造'!M$48</f>
        <v>187</v>
      </c>
      <c r="I46" s="176"/>
      <c r="J46" s="176"/>
      <c r="K46" s="176">
        <f>'実質公債費比率（分子）の構造'!N$48</f>
        <v>211</v>
      </c>
      <c r="L46" s="176"/>
      <c r="M46" s="176"/>
      <c r="N46" s="176">
        <f>'実質公債費比率（分子）の構造'!O$48</f>
        <v>211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559</v>
      </c>
      <c r="C49" s="176"/>
      <c r="D49" s="176"/>
      <c r="E49" s="176">
        <f>'実質公債費比率（分子）の構造'!L$45</f>
        <v>543</v>
      </c>
      <c r="F49" s="176"/>
      <c r="G49" s="176"/>
      <c r="H49" s="176">
        <f>'実質公債費比率（分子）の構造'!M$45</f>
        <v>550</v>
      </c>
      <c r="I49" s="176"/>
      <c r="J49" s="176"/>
      <c r="K49" s="176">
        <f>'実質公債費比率（分子）の構造'!N$45</f>
        <v>551</v>
      </c>
      <c r="L49" s="176"/>
      <c r="M49" s="176"/>
      <c r="N49" s="176">
        <f>'実質公債費比率（分子）の構造'!O$45</f>
        <v>520</v>
      </c>
      <c r="O49" s="176"/>
      <c r="P49" s="176"/>
    </row>
    <row r="50" spans="1:16" x14ac:dyDescent="0.15">
      <c r="A50" s="176" t="s">
        <v>67</v>
      </c>
      <c r="B50" s="176" t="e">
        <f>NA()</f>
        <v>#N/A</v>
      </c>
      <c r="C50" s="176">
        <f>IF(ISNUMBER('実質公債費比率（分子）の構造'!K$53),'実質公債費比率（分子）の構造'!K$53,NA())</f>
        <v>208</v>
      </c>
      <c r="D50" s="176" t="e">
        <f>NA()</f>
        <v>#N/A</v>
      </c>
      <c r="E50" s="176" t="e">
        <f>NA()</f>
        <v>#N/A</v>
      </c>
      <c r="F50" s="176">
        <f>IF(ISNUMBER('実質公債費比率（分子）の構造'!L$53),'実質公債費比率（分子）の構造'!L$53,NA())</f>
        <v>167</v>
      </c>
      <c r="G50" s="176" t="e">
        <f>NA()</f>
        <v>#N/A</v>
      </c>
      <c r="H50" s="176" t="e">
        <f>NA()</f>
        <v>#N/A</v>
      </c>
      <c r="I50" s="176">
        <f>IF(ISNUMBER('実質公債費比率（分子）の構造'!M$53),'実質公債費比率（分子）の構造'!M$53,NA())</f>
        <v>195</v>
      </c>
      <c r="J50" s="176" t="e">
        <f>NA()</f>
        <v>#N/A</v>
      </c>
      <c r="K50" s="176" t="e">
        <f>NA()</f>
        <v>#N/A</v>
      </c>
      <c r="L50" s="176">
        <f>IF(ISNUMBER('実質公債費比率（分子）の構造'!N$53),'実質公債費比率（分子）の構造'!N$53,NA())</f>
        <v>225</v>
      </c>
      <c r="M50" s="176" t="e">
        <f>NA()</f>
        <v>#N/A</v>
      </c>
      <c r="N50" s="176" t="e">
        <f>NA()</f>
        <v>#N/A</v>
      </c>
      <c r="O50" s="176">
        <f>IF(ISNUMBER('実質公債費比率（分子）の構造'!O$53),'実質公債費比率（分子）の構造'!O$53,NA())</f>
        <v>296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5148</v>
      </c>
      <c r="E56" s="175"/>
      <c r="F56" s="175"/>
      <c r="G56" s="175">
        <f>'将来負担比率（分子）の構造'!J$52</f>
        <v>5716</v>
      </c>
      <c r="H56" s="175"/>
      <c r="I56" s="175"/>
      <c r="J56" s="175">
        <f>'将来負担比率（分子）の構造'!K$52</f>
        <v>5554</v>
      </c>
      <c r="K56" s="175"/>
      <c r="L56" s="175"/>
      <c r="M56" s="175">
        <f>'将来負担比率（分子）の構造'!L$52</f>
        <v>5526</v>
      </c>
      <c r="N56" s="175"/>
      <c r="O56" s="175"/>
      <c r="P56" s="175">
        <f>'将来負担比率（分子）の構造'!M$52</f>
        <v>5128</v>
      </c>
    </row>
    <row r="57" spans="1:16" x14ac:dyDescent="0.15">
      <c r="A57" s="175" t="s">
        <v>42</v>
      </c>
      <c r="B57" s="175"/>
      <c r="C57" s="175"/>
      <c r="D57" s="175">
        <f>'将来負担比率（分子）の構造'!I$51</f>
        <v>779</v>
      </c>
      <c r="E57" s="175"/>
      <c r="F57" s="175"/>
      <c r="G57" s="175">
        <f>'将来負担比率（分子）の構造'!J$51</f>
        <v>850</v>
      </c>
      <c r="H57" s="175"/>
      <c r="I57" s="175"/>
      <c r="J57" s="175">
        <f>'将来負担比率（分子）の構造'!K$51</f>
        <v>924</v>
      </c>
      <c r="K57" s="175"/>
      <c r="L57" s="175"/>
      <c r="M57" s="175">
        <f>'将来負担比率（分子）の構造'!L$51</f>
        <v>901</v>
      </c>
      <c r="N57" s="175"/>
      <c r="O57" s="175"/>
      <c r="P57" s="175">
        <f>'将来負担比率（分子）の構造'!M$51</f>
        <v>867</v>
      </c>
    </row>
    <row r="58" spans="1:16" x14ac:dyDescent="0.15">
      <c r="A58" s="175" t="s">
        <v>41</v>
      </c>
      <c r="B58" s="175"/>
      <c r="C58" s="175"/>
      <c r="D58" s="175">
        <f>'将来負担比率（分子）の構造'!I$50</f>
        <v>2630</v>
      </c>
      <c r="E58" s="175"/>
      <c r="F58" s="175"/>
      <c r="G58" s="175">
        <f>'将来負担比率（分子）の構造'!J$50</f>
        <v>2595</v>
      </c>
      <c r="H58" s="175"/>
      <c r="I58" s="175"/>
      <c r="J58" s="175">
        <f>'将来負担比率（分子）の構造'!K$50</f>
        <v>2500</v>
      </c>
      <c r="K58" s="175"/>
      <c r="L58" s="175"/>
      <c r="M58" s="175">
        <f>'将来負担比率（分子）の構造'!L$50</f>
        <v>2435</v>
      </c>
      <c r="N58" s="175"/>
      <c r="O58" s="175"/>
      <c r="P58" s="175">
        <f>'将来負担比率（分子）の構造'!M$50</f>
        <v>2614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13</v>
      </c>
      <c r="C61" s="175"/>
      <c r="D61" s="175"/>
      <c r="E61" s="175">
        <f>'将来負担比率（分子）の構造'!J$46</f>
        <v>6</v>
      </c>
      <c r="F61" s="175"/>
      <c r="G61" s="175"/>
      <c r="H61" s="175">
        <f>'将来負担比率（分子）の構造'!K$46</f>
        <v>1</v>
      </c>
      <c r="I61" s="175"/>
      <c r="J61" s="175"/>
      <c r="K61" s="175">
        <f>'将来負担比率（分子）の構造'!L$46</f>
        <v>1</v>
      </c>
      <c r="L61" s="175"/>
      <c r="M61" s="175"/>
      <c r="N61" s="175">
        <f>'将来負担比率（分子）の構造'!M$46</f>
        <v>2</v>
      </c>
      <c r="O61" s="175"/>
      <c r="P61" s="175"/>
    </row>
    <row r="62" spans="1:16" x14ac:dyDescent="0.15">
      <c r="A62" s="175" t="s">
        <v>35</v>
      </c>
      <c r="B62" s="175">
        <f>'将来負担比率（分子）の構造'!I$45</f>
        <v>576</v>
      </c>
      <c r="C62" s="175"/>
      <c r="D62" s="175"/>
      <c r="E62" s="175">
        <f>'将来負担比率（分子）の構造'!J$45</f>
        <v>696</v>
      </c>
      <c r="F62" s="175"/>
      <c r="G62" s="175"/>
      <c r="H62" s="175">
        <f>'将来負担比率（分子）の構造'!K$45</f>
        <v>677</v>
      </c>
      <c r="I62" s="175"/>
      <c r="J62" s="175"/>
      <c r="K62" s="175">
        <f>'将来負担比率（分子）の構造'!L$45</f>
        <v>796</v>
      </c>
      <c r="L62" s="175"/>
      <c r="M62" s="175"/>
      <c r="N62" s="175">
        <f>'将来負担比率（分子）の構造'!M$45</f>
        <v>682</v>
      </c>
      <c r="O62" s="175"/>
      <c r="P62" s="175"/>
    </row>
    <row r="63" spans="1:16" x14ac:dyDescent="0.15">
      <c r="A63" s="175" t="s">
        <v>34</v>
      </c>
      <c r="B63" s="175">
        <f>'将来負担比率（分子）の構造'!I$44</f>
        <v>1610</v>
      </c>
      <c r="C63" s="175"/>
      <c r="D63" s="175"/>
      <c r="E63" s="175">
        <f>'将来負担比率（分子）の構造'!J$44</f>
        <v>1574</v>
      </c>
      <c r="F63" s="175"/>
      <c r="G63" s="175"/>
      <c r="H63" s="175">
        <f>'将来負担比率（分子）の構造'!K$44</f>
        <v>1435</v>
      </c>
      <c r="I63" s="175"/>
      <c r="J63" s="175"/>
      <c r="K63" s="175">
        <f>'将来負担比率（分子）の構造'!L$44</f>
        <v>1310</v>
      </c>
      <c r="L63" s="175"/>
      <c r="M63" s="175"/>
      <c r="N63" s="175">
        <f>'将来負担比率（分子）の構造'!M$44</f>
        <v>1188</v>
      </c>
      <c r="O63" s="175"/>
      <c r="P63" s="175"/>
    </row>
    <row r="64" spans="1:16" x14ac:dyDescent="0.15">
      <c r="A64" s="175" t="s">
        <v>33</v>
      </c>
      <c r="B64" s="175">
        <f>'将来負担比率（分子）の構造'!I$43</f>
        <v>2460</v>
      </c>
      <c r="C64" s="175"/>
      <c r="D64" s="175"/>
      <c r="E64" s="175">
        <f>'将来負担比率（分子）の構造'!J$43</f>
        <v>2003</v>
      </c>
      <c r="F64" s="175"/>
      <c r="G64" s="175"/>
      <c r="H64" s="175">
        <f>'将来負担比率（分子）の構造'!K$43</f>
        <v>1723</v>
      </c>
      <c r="I64" s="175"/>
      <c r="J64" s="175"/>
      <c r="K64" s="175">
        <f>'将来負担比率（分子）の構造'!L$43</f>
        <v>1496</v>
      </c>
      <c r="L64" s="175"/>
      <c r="M64" s="175"/>
      <c r="N64" s="175">
        <f>'将来負担比率（分子）の構造'!M$43</f>
        <v>1481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5190</v>
      </c>
      <c r="C66" s="175"/>
      <c r="D66" s="175"/>
      <c r="E66" s="175">
        <f>'将来負担比率（分子）の構造'!J$41</f>
        <v>5554</v>
      </c>
      <c r="F66" s="175"/>
      <c r="G66" s="175"/>
      <c r="H66" s="175">
        <f>'将来負担比率（分子）の構造'!K$41</f>
        <v>6204</v>
      </c>
      <c r="I66" s="175"/>
      <c r="J66" s="175"/>
      <c r="K66" s="175">
        <f>'将来負担比率（分子）の構造'!L$41</f>
        <v>6049</v>
      </c>
      <c r="L66" s="175"/>
      <c r="M66" s="175"/>
      <c r="N66" s="175">
        <f>'将来負担比率（分子）の構造'!M$41</f>
        <v>5976</v>
      </c>
      <c r="O66" s="175"/>
      <c r="P66" s="175"/>
    </row>
    <row r="67" spans="1:16" x14ac:dyDescent="0.15">
      <c r="A67" s="175" t="s">
        <v>71</v>
      </c>
      <c r="B67" s="175" t="e">
        <f>NA()</f>
        <v>#N/A</v>
      </c>
      <c r="C67" s="175">
        <f>IF(ISNUMBER('将来負担比率（分子）の構造'!I$53), IF('将来負担比率（分子）の構造'!I$53 &lt; 0, 0, '将来負担比率（分子）の構造'!I$53), NA())</f>
        <v>1292</v>
      </c>
      <c r="D67" s="175" t="e">
        <f>NA()</f>
        <v>#N/A</v>
      </c>
      <c r="E67" s="175" t="e">
        <f>NA()</f>
        <v>#N/A</v>
      </c>
      <c r="F67" s="175">
        <f>IF(ISNUMBER('将来負担比率（分子）の構造'!J$53), IF('将来負担比率（分子）の構造'!J$53 &lt; 0, 0, '将来負担比率（分子）の構造'!J$53), NA())</f>
        <v>673</v>
      </c>
      <c r="G67" s="175" t="e">
        <f>NA()</f>
        <v>#N/A</v>
      </c>
      <c r="H67" s="175" t="e">
        <f>NA()</f>
        <v>#N/A</v>
      </c>
      <c r="I67" s="175">
        <f>IF(ISNUMBER('将来負担比率（分子）の構造'!K$53), IF('将来負担比率（分子）の構造'!K$53 &lt; 0, 0, '将来負担比率（分子）の構造'!K$53), NA())</f>
        <v>1062</v>
      </c>
      <c r="J67" s="175" t="e">
        <f>NA()</f>
        <v>#N/A</v>
      </c>
      <c r="K67" s="175" t="e">
        <f>NA()</f>
        <v>#N/A</v>
      </c>
      <c r="L67" s="175">
        <f>IF(ISNUMBER('将来負担比率（分子）の構造'!L$53), IF('将来負担比率（分子）の構造'!L$53 &lt; 0, 0, '将来負担比率（分子）の構造'!L$53), NA())</f>
        <v>790</v>
      </c>
      <c r="M67" s="175" t="e">
        <f>NA()</f>
        <v>#N/A</v>
      </c>
      <c r="N67" s="175" t="e">
        <f>NA()</f>
        <v>#N/A</v>
      </c>
      <c r="O67" s="175">
        <f>IF(ISNUMBER('将来負担比率（分子）の構造'!M$53), IF('将来負担比率（分子）の構造'!M$53 &lt; 0, 0, '将来負担比率（分子）の構造'!M$53), NA())</f>
        <v>722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443</v>
      </c>
      <c r="C72" s="179">
        <f>基金残高に係る経年分析!G55</f>
        <v>543</v>
      </c>
      <c r="D72" s="179">
        <f>基金残高に係る経年分析!H55</f>
        <v>643</v>
      </c>
    </row>
    <row r="73" spans="1:16" x14ac:dyDescent="0.15">
      <c r="A73" s="178" t="s">
        <v>74</v>
      </c>
      <c r="B73" s="179">
        <f>基金残高に係る経年分析!F56</f>
        <v>412</v>
      </c>
      <c r="C73" s="179">
        <f>基金残高に係る経年分析!G56</f>
        <v>413</v>
      </c>
      <c r="D73" s="179">
        <f>基金残高に係る経年分析!H56</f>
        <v>464</v>
      </c>
    </row>
    <row r="74" spans="1:16" x14ac:dyDescent="0.15">
      <c r="A74" s="178" t="s">
        <v>75</v>
      </c>
      <c r="B74" s="179">
        <f>基金残高に係る経年分析!F57</f>
        <v>963</v>
      </c>
      <c r="C74" s="179">
        <f>基金残高に係る経年分析!G57</f>
        <v>798</v>
      </c>
      <c r="D74" s="179">
        <f>基金残高に係る経年分析!H57</f>
        <v>802</v>
      </c>
    </row>
  </sheetData>
  <sheetProtection algorithmName="SHA-512" hashValue="foWOwKuQJDqN0Xkc7eaYZPg19rb+uC/gIwytMa/SnYQJ0MnWIM/9i8s2U3fCjsKBp6yhZVqL7SZuWnKJU7uKPQ==" saltValue="Z6HrKu65k/HiCiEnHbs0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2025-03-12T00:56:41Z</cp:lastPrinted>
  <dcterms:created xsi:type="dcterms:W3CDTF">2025-02-19T05:09:03Z</dcterms:created>
  <dcterms:modified xsi:type="dcterms:W3CDTF">2025-03-18T04:31:25Z</dcterms:modified>
  <cp:category/>
</cp:coreProperties>
</file>