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divfs\所属用ファイルサーバ\16090\●水資源班\★渇水・断水等対策（水資源班）\★降水量\R7\R7.4\"/>
    </mc:Choice>
  </mc:AlternateContent>
  <xr:revisionPtr revIDLastSave="0" documentId="13_ncr:1_{BFDABF05-42F3-442F-A567-FFB357A32DF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長崎" sheetId="1" r:id="rId1"/>
    <sheet name="佐世保" sheetId="4" r:id="rId2"/>
    <sheet name="諫早" sheetId="9" r:id="rId3"/>
    <sheet name="大村" sheetId="5" r:id="rId4"/>
    <sheet name="平戸" sheetId="8" r:id="rId5"/>
    <sheet name="雲仙岳" sheetId="6" r:id="rId6"/>
    <sheet name="福江" sheetId="7" r:id="rId7"/>
    <sheet name="厳原" sheetId="3" r:id="rId8"/>
    <sheet name="芦辺" sheetId="2" r:id="rId9"/>
  </sheets>
  <definedNames>
    <definedName name="_xlnm.Print_Area" localSheetId="8">芦辺!$A$1:$S$51</definedName>
    <definedName name="_xlnm.Print_Area" localSheetId="5">雲仙岳!$A$1:$S$51</definedName>
    <definedName name="_xlnm.Print_Area" localSheetId="7">厳原!$A$1:$T$51</definedName>
    <definedName name="_xlnm.Print_Area" localSheetId="1">佐世保!$A$1:$S$51</definedName>
    <definedName name="_xlnm.Print_Area" localSheetId="3">大村!$A$1:$S$51</definedName>
    <definedName name="_xlnm.Print_Area" localSheetId="0">長崎!$A$1:$S$51</definedName>
    <definedName name="_xlnm.Print_Area" localSheetId="6">福江!$A$1:$T$51</definedName>
    <definedName name="_xlnm.Print_Area" localSheetId="4">平戸!$A$1:$S$51</definedName>
    <definedName name="_xlnm.Print_Area" localSheetId="2">諫早!$A$1:$S$51</definedName>
    <definedName name="主要５個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9" i="2" l="1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R6" i="8"/>
  <c r="R5" i="8"/>
  <c r="R4" i="8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R5" i="5"/>
  <c r="R4" i="5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4" i="9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S48" i="8"/>
  <c r="S47" i="1"/>
  <c r="S47" i="5"/>
  <c r="O47" i="9"/>
  <c r="P47" i="9" s="1"/>
  <c r="S47" i="9"/>
  <c r="O48" i="9"/>
  <c r="P48" i="9" s="1"/>
  <c r="S48" i="9"/>
  <c r="O47" i="5"/>
  <c r="P47" i="5" s="1"/>
  <c r="O48" i="5"/>
  <c r="P48" i="5" s="1"/>
  <c r="S48" i="2"/>
  <c r="O48" i="2"/>
  <c r="P48" i="2" s="1"/>
  <c r="S48" i="3"/>
  <c r="O48" i="3"/>
  <c r="P48" i="3" s="1"/>
  <c r="O48" i="7"/>
  <c r="P48" i="7" s="1"/>
  <c r="S48" i="6"/>
  <c r="O48" i="6"/>
  <c r="P48" i="6" s="1"/>
  <c r="O48" i="8"/>
  <c r="P48" i="8" s="1"/>
  <c r="S48" i="4"/>
  <c r="O48" i="4"/>
  <c r="P48" i="4" s="1"/>
  <c r="O48" i="1"/>
  <c r="P48" i="1" s="1"/>
  <c r="O47" i="2"/>
  <c r="O47" i="3"/>
  <c r="O47" i="7"/>
  <c r="O47" i="6"/>
  <c r="O47" i="8"/>
  <c r="O47" i="4"/>
  <c r="O47" i="1"/>
  <c r="S47" i="7"/>
  <c r="S47" i="4"/>
  <c r="S47" i="3"/>
  <c r="S47" i="6"/>
  <c r="S47" i="2"/>
  <c r="S48" i="7" l="1"/>
  <c r="S47" i="8"/>
  <c r="S48" i="5"/>
  <c r="S48" i="1"/>
  <c r="O46" i="2"/>
  <c r="O46" i="3"/>
  <c r="O46" i="7"/>
  <c r="O46" i="6"/>
  <c r="O46" i="8"/>
  <c r="O46" i="5"/>
  <c r="O46" i="9"/>
  <c r="O46" i="4"/>
  <c r="O46" i="1"/>
  <c r="S43" i="1" l="1"/>
  <c r="O35" i="1" l="1"/>
  <c r="O49" i="1"/>
  <c r="P47" i="1" s="1"/>
  <c r="S46" i="1" l="1"/>
  <c r="P46" i="1" l="1"/>
  <c r="S46" i="4"/>
  <c r="S46" i="7"/>
  <c r="S44" i="1"/>
  <c r="S46" i="9"/>
  <c r="S46" i="5"/>
  <c r="S46" i="8"/>
  <c r="S46" i="6"/>
  <c r="S46" i="3"/>
  <c r="S20" i="2"/>
  <c r="S46" i="2"/>
  <c r="O45" i="2"/>
  <c r="O4" i="2"/>
  <c r="S45" i="1"/>
  <c r="O45" i="3"/>
  <c r="O45" i="7"/>
  <c r="O45" i="6"/>
  <c r="O45" i="8"/>
  <c r="O45" i="5"/>
  <c r="O45" i="9"/>
  <c r="O45" i="4"/>
  <c r="O45" i="1"/>
  <c r="P45" i="1" s="1"/>
  <c r="O44" i="1"/>
  <c r="O49" i="2"/>
  <c r="O49" i="3"/>
  <c r="O49" i="7"/>
  <c r="O49" i="6"/>
  <c r="O49" i="8"/>
  <c r="P47" i="8" s="1"/>
  <c r="O49" i="5"/>
  <c r="O49" i="9"/>
  <c r="O49" i="4"/>
  <c r="O43" i="3"/>
  <c r="O5" i="8"/>
  <c r="O5" i="3"/>
  <c r="S19" i="1"/>
  <c r="O44" i="7"/>
  <c r="O4" i="6"/>
  <c r="O4" i="8"/>
  <c r="O44" i="5"/>
  <c r="P46" i="2" l="1"/>
  <c r="P47" i="2"/>
  <c r="P46" i="3"/>
  <c r="P47" i="3"/>
  <c r="P46" i="7"/>
  <c r="P47" i="7"/>
  <c r="P46" i="6"/>
  <c r="P47" i="6"/>
  <c r="P46" i="8"/>
  <c r="P46" i="5"/>
  <c r="P46" i="9"/>
  <c r="P46" i="4"/>
  <c r="P47" i="4"/>
  <c r="S45" i="2"/>
  <c r="O43" i="4"/>
  <c r="S4" i="1" l="1"/>
  <c r="P45" i="5" l="1"/>
  <c r="P45" i="4"/>
  <c r="O4" i="4"/>
  <c r="O28" i="4"/>
  <c r="O22" i="1" l="1"/>
  <c r="S11" i="1"/>
  <c r="S20" i="1"/>
  <c r="P44" i="1"/>
  <c r="O44" i="4"/>
  <c r="O43" i="9"/>
  <c r="O44" i="9"/>
  <c r="O44" i="8"/>
  <c r="O44" i="6"/>
  <c r="O44" i="3"/>
  <c r="O43" i="2"/>
  <c r="O44" i="2"/>
  <c r="P45" i="2"/>
  <c r="O42" i="2"/>
  <c r="O12" i="9"/>
  <c r="O4" i="1"/>
  <c r="S10" i="1" l="1"/>
  <c r="S12" i="1"/>
  <c r="S18" i="1"/>
  <c r="S26" i="1"/>
  <c r="S27" i="1"/>
  <c r="S28" i="1"/>
  <c r="S34" i="1"/>
  <c r="S35" i="1"/>
  <c r="S36" i="1"/>
  <c r="S42" i="1"/>
  <c r="S4" i="4"/>
  <c r="S5" i="1"/>
  <c r="S6" i="1"/>
  <c r="S7" i="1"/>
  <c r="S22" i="1"/>
  <c r="S4" i="9"/>
  <c r="S8" i="1"/>
  <c r="S9" i="1"/>
  <c r="S13" i="1"/>
  <c r="S14" i="1"/>
  <c r="S15" i="1"/>
  <c r="S16" i="1"/>
  <c r="S17" i="1"/>
  <c r="S21" i="1"/>
  <c r="S23" i="1"/>
  <c r="S24" i="1"/>
  <c r="S25" i="1"/>
  <c r="S29" i="1"/>
  <c r="S30" i="1"/>
  <c r="S31" i="1"/>
  <c r="S32" i="1"/>
  <c r="S33" i="1"/>
  <c r="S37" i="1"/>
  <c r="S38" i="1"/>
  <c r="S39" i="1"/>
  <c r="S40" i="1"/>
  <c r="S41" i="1"/>
  <c r="S45" i="8"/>
  <c r="S4" i="6"/>
  <c r="S4" i="3"/>
  <c r="S45" i="4"/>
  <c r="S45" i="6"/>
  <c r="S45" i="7"/>
  <c r="S45" i="3"/>
  <c r="P45" i="9"/>
  <c r="P45" i="8"/>
  <c r="P45" i="6"/>
  <c r="P45" i="7"/>
  <c r="P45" i="3"/>
  <c r="S4" i="7" l="1"/>
  <c r="S4" i="5"/>
  <c r="S4" i="2"/>
  <c r="S45" i="5"/>
  <c r="S45" i="9"/>
  <c r="S27" i="2" l="1"/>
  <c r="S44" i="8" l="1"/>
  <c r="S44" i="2" l="1"/>
  <c r="S44" i="3"/>
  <c r="S44" i="7"/>
  <c r="S44" i="6"/>
  <c r="S44" i="5"/>
  <c r="S44" i="9"/>
  <c r="S44" i="4"/>
  <c r="O7" i="4"/>
  <c r="O7" i="9"/>
  <c r="O7" i="5"/>
  <c r="O7" i="8"/>
  <c r="O7" i="6"/>
  <c r="O7" i="7"/>
  <c r="O7" i="3"/>
  <c r="O7" i="2"/>
  <c r="O7" i="1"/>
  <c r="S38" i="4"/>
  <c r="S38" i="9"/>
  <c r="S38" i="5"/>
  <c r="S38" i="8"/>
  <c r="S38" i="6"/>
  <c r="S38" i="7"/>
  <c r="S38" i="3"/>
  <c r="S38" i="2"/>
  <c r="O10" i="4" l="1"/>
  <c r="O10" i="9"/>
  <c r="O10" i="5"/>
  <c r="O10" i="8"/>
  <c r="O10" i="6"/>
  <c r="O10" i="7"/>
  <c r="O10" i="3"/>
  <c r="O10" i="2"/>
  <c r="O10" i="1"/>
  <c r="S5" i="5" l="1"/>
  <c r="S5" i="6"/>
  <c r="S5" i="3"/>
  <c r="S5" i="2"/>
  <c r="S5" i="4"/>
  <c r="S5" i="9"/>
  <c r="S5" i="8"/>
  <c r="S5" i="7"/>
  <c r="S7" i="5" l="1"/>
  <c r="S7" i="3"/>
  <c r="S7" i="2"/>
  <c r="S7" i="7"/>
  <c r="S7" i="8"/>
  <c r="S7" i="6"/>
  <c r="S7" i="9"/>
  <c r="S7" i="4"/>
  <c r="P44" i="9" l="1"/>
  <c r="P44" i="6"/>
  <c r="P44" i="3"/>
  <c r="P44" i="2"/>
  <c r="O43" i="5"/>
  <c r="O43" i="6"/>
  <c r="O43" i="8"/>
  <c r="O43" i="7"/>
  <c r="O43" i="1"/>
  <c r="P43" i="1" s="1"/>
  <c r="P44" i="4"/>
  <c r="P44" i="5"/>
  <c r="P44" i="8"/>
  <c r="P44" i="7"/>
  <c r="O42" i="9" l="1"/>
  <c r="P42" i="9" s="1"/>
  <c r="S43" i="9" l="1"/>
  <c r="S43" i="5"/>
  <c r="S43" i="8"/>
  <c r="S43" i="6"/>
  <c r="S43" i="3"/>
  <c r="S43" i="7"/>
  <c r="S43" i="2"/>
  <c r="S43" i="4"/>
  <c r="S42" i="4" l="1"/>
  <c r="S42" i="9"/>
  <c r="S42" i="5"/>
  <c r="S42" i="8"/>
  <c r="S42" i="6"/>
  <c r="S42" i="7"/>
  <c r="S42" i="3"/>
  <c r="S42" i="2"/>
  <c r="P43" i="4"/>
  <c r="P43" i="9"/>
  <c r="P43" i="5"/>
  <c r="P43" i="8"/>
  <c r="P43" i="6"/>
  <c r="P43" i="7"/>
  <c r="P43" i="3"/>
  <c r="P43" i="2"/>
  <c r="O42" i="4"/>
  <c r="P42" i="4" s="1"/>
  <c r="O42" i="5"/>
  <c r="P42" i="5" s="1"/>
  <c r="O42" i="8"/>
  <c r="P42" i="8" s="1"/>
  <c r="O42" i="6"/>
  <c r="P42" i="6" s="1"/>
  <c r="O42" i="7"/>
  <c r="P42" i="7" s="1"/>
  <c r="O42" i="3"/>
  <c r="P42" i="3" s="1"/>
  <c r="P42" i="2"/>
  <c r="O42" i="1"/>
  <c r="P42" i="1" s="1"/>
  <c r="O4" i="9" l="1"/>
  <c r="O4" i="5"/>
  <c r="O4" i="7"/>
  <c r="O4" i="3"/>
  <c r="S39" i="4" l="1"/>
  <c r="S39" i="6"/>
  <c r="S39" i="2" l="1"/>
  <c r="S39" i="3"/>
  <c r="S39" i="8"/>
  <c r="S39" i="5"/>
  <c r="S39" i="9"/>
  <c r="S39" i="7"/>
  <c r="S25" i="4"/>
  <c r="S6" i="9"/>
  <c r="S10" i="9"/>
  <c r="S11" i="9"/>
  <c r="S13" i="9"/>
  <c r="S14" i="9"/>
  <c r="S15" i="9"/>
  <c r="S18" i="9"/>
  <c r="S22" i="9"/>
  <c r="S23" i="9"/>
  <c r="S25" i="9"/>
  <c r="S27" i="9"/>
  <c r="S30" i="9"/>
  <c r="S31" i="9"/>
  <c r="S34" i="9"/>
  <c r="S35" i="9"/>
  <c r="S37" i="9"/>
  <c r="S6" i="5"/>
  <c r="S10" i="5"/>
  <c r="S14" i="5"/>
  <c r="S18" i="5"/>
  <c r="S22" i="5"/>
  <c r="S30" i="5"/>
  <c r="S34" i="5"/>
  <c r="S9" i="8"/>
  <c r="S13" i="8"/>
  <c r="S17" i="8"/>
  <c r="S25" i="8"/>
  <c r="S29" i="8"/>
  <c r="S33" i="8"/>
  <c r="S37" i="8"/>
  <c r="S41" i="8"/>
  <c r="S6" i="7"/>
  <c r="S10" i="7"/>
  <c r="S11" i="7"/>
  <c r="S14" i="7"/>
  <c r="S15" i="7"/>
  <c r="S23" i="7"/>
  <c r="S27" i="7"/>
  <c r="S30" i="7"/>
  <c r="S31" i="7"/>
  <c r="S35" i="7"/>
  <c r="S37" i="7"/>
  <c r="S6" i="3"/>
  <c r="S14" i="3"/>
  <c r="S18" i="3"/>
  <c r="S22" i="3"/>
  <c r="S26" i="3"/>
  <c r="S30" i="3"/>
  <c r="S9" i="2"/>
  <c r="S13" i="2"/>
  <c r="S17" i="2"/>
  <c r="S21" i="2"/>
  <c r="S25" i="2"/>
  <c r="S29" i="2"/>
  <c r="S37" i="2"/>
  <c r="S41" i="2"/>
  <c r="S19" i="9"/>
  <c r="S15" i="6"/>
  <c r="S19" i="7"/>
  <c r="S15" i="2"/>
  <c r="S32" i="2"/>
  <c r="S16" i="9"/>
  <c r="S12" i="8"/>
  <c r="S41" i="6"/>
  <c r="S12" i="7"/>
  <c r="S32" i="7"/>
  <c r="S12" i="4"/>
  <c r="S6" i="6"/>
  <c r="O12" i="1"/>
  <c r="O41" i="2"/>
  <c r="O41" i="3"/>
  <c r="O41" i="7"/>
  <c r="O41" i="6"/>
  <c r="P41" i="6" s="1"/>
  <c r="O41" i="8"/>
  <c r="O41" i="9"/>
  <c r="O41" i="4"/>
  <c r="O40" i="4"/>
  <c r="O41" i="1"/>
  <c r="O39" i="1"/>
  <c r="O40" i="1"/>
  <c r="O18" i="3"/>
  <c r="P18" i="3" s="1"/>
  <c r="O5" i="1"/>
  <c r="O36" i="4"/>
  <c r="O36" i="9"/>
  <c r="O36" i="5"/>
  <c r="O36" i="8"/>
  <c r="O36" i="6"/>
  <c r="O36" i="7"/>
  <c r="O36" i="3"/>
  <c r="O36" i="2"/>
  <c r="O36" i="1"/>
  <c r="O41" i="5"/>
  <c r="O8" i="1"/>
  <c r="O17" i="4"/>
  <c r="O17" i="9"/>
  <c r="O17" i="5"/>
  <c r="O17" i="8"/>
  <c r="O17" i="6"/>
  <c r="O17" i="7"/>
  <c r="O17" i="3"/>
  <c r="O17" i="2"/>
  <c r="O17" i="1"/>
  <c r="O40" i="9"/>
  <c r="O40" i="5"/>
  <c r="P40" i="5" s="1"/>
  <c r="O40" i="8"/>
  <c r="O40" i="6"/>
  <c r="O40" i="7"/>
  <c r="O40" i="3"/>
  <c r="O40" i="2"/>
  <c r="O39" i="9"/>
  <c r="O39" i="5"/>
  <c r="O39" i="8"/>
  <c r="P39" i="8" s="1"/>
  <c r="O39" i="6"/>
  <c r="O39" i="7"/>
  <c r="O39" i="3"/>
  <c r="O39" i="2"/>
  <c r="O39" i="4"/>
  <c r="P39" i="4" s="1"/>
  <c r="O18" i="2"/>
  <c r="P18" i="2" s="1"/>
  <c r="O38" i="1"/>
  <c r="O18" i="1"/>
  <c r="P18" i="1" s="1"/>
  <c r="O26" i="4"/>
  <c r="P26" i="4" s="1"/>
  <c r="O26" i="9"/>
  <c r="O26" i="5"/>
  <c r="O26" i="8"/>
  <c r="O26" i="6"/>
  <c r="O26" i="7"/>
  <c r="O26" i="3"/>
  <c r="O26" i="2"/>
  <c r="O26" i="1"/>
  <c r="O38" i="9"/>
  <c r="O38" i="5"/>
  <c r="O38" i="8"/>
  <c r="P38" i="8" s="1"/>
  <c r="O38" i="6"/>
  <c r="O38" i="7"/>
  <c r="O38" i="3"/>
  <c r="O38" i="2"/>
  <c r="P38" i="2" s="1"/>
  <c r="O38" i="4"/>
  <c r="P38" i="4" s="1"/>
  <c r="O37" i="1"/>
  <c r="O11" i="1"/>
  <c r="O37" i="4"/>
  <c r="O37" i="9"/>
  <c r="O37" i="5"/>
  <c r="O37" i="8"/>
  <c r="P37" i="8" s="1"/>
  <c r="O37" i="6"/>
  <c r="O37" i="2"/>
  <c r="P37" i="2" s="1"/>
  <c r="O37" i="3"/>
  <c r="P37" i="3" s="1"/>
  <c r="O37" i="7"/>
  <c r="P37" i="7" s="1"/>
  <c r="O35" i="4"/>
  <c r="O35" i="9"/>
  <c r="P35" i="9" s="1"/>
  <c r="O35" i="5"/>
  <c r="O35" i="8"/>
  <c r="P35" i="8" s="1"/>
  <c r="O35" i="6"/>
  <c r="P35" i="6" s="1"/>
  <c r="O35" i="2"/>
  <c r="P35" i="2" s="1"/>
  <c r="O35" i="3"/>
  <c r="O35" i="7"/>
  <c r="O5" i="6"/>
  <c r="O13" i="7"/>
  <c r="O34" i="4"/>
  <c r="O34" i="6"/>
  <c r="P34" i="6" s="1"/>
  <c r="O34" i="9"/>
  <c r="P34" i="9" s="1"/>
  <c r="O34" i="5"/>
  <c r="O34" i="8"/>
  <c r="P34" i="8" s="1"/>
  <c r="O34" i="2"/>
  <c r="P34" i="2" s="1"/>
  <c r="O34" i="3"/>
  <c r="O34" i="7"/>
  <c r="O34" i="1"/>
  <c r="O33" i="4"/>
  <c r="O33" i="6"/>
  <c r="O33" i="9"/>
  <c r="O33" i="5"/>
  <c r="O33" i="8"/>
  <c r="P33" i="8" s="1"/>
  <c r="O33" i="2"/>
  <c r="O33" i="3"/>
  <c r="O33" i="7"/>
  <c r="O33" i="1"/>
  <c r="P33" i="2"/>
  <c r="O32" i="4"/>
  <c r="O32" i="6"/>
  <c r="P32" i="6" s="1"/>
  <c r="O32" i="9"/>
  <c r="P32" i="9" s="1"/>
  <c r="O32" i="5"/>
  <c r="O32" i="8"/>
  <c r="P32" i="8" s="1"/>
  <c r="O32" i="2"/>
  <c r="P32" i="2" s="1"/>
  <c r="O32" i="3"/>
  <c r="O32" i="7"/>
  <c r="O32" i="1"/>
  <c r="O31" i="4"/>
  <c r="O31" i="6"/>
  <c r="O31" i="9"/>
  <c r="O31" i="5"/>
  <c r="O31" i="8"/>
  <c r="P31" i="8" s="1"/>
  <c r="O31" i="2"/>
  <c r="P31" i="2" s="1"/>
  <c r="O31" i="3"/>
  <c r="P31" i="3" s="1"/>
  <c r="O31" i="7"/>
  <c r="O31" i="1"/>
  <c r="O28" i="1"/>
  <c r="P28" i="1" s="1"/>
  <c r="O5" i="9"/>
  <c r="O6" i="9"/>
  <c r="O8" i="9"/>
  <c r="O9" i="9"/>
  <c r="O11" i="9"/>
  <c r="O13" i="9"/>
  <c r="O14" i="9"/>
  <c r="O15" i="9"/>
  <c r="O16" i="9"/>
  <c r="O18" i="9"/>
  <c r="P18" i="9" s="1"/>
  <c r="O19" i="9"/>
  <c r="O20" i="9"/>
  <c r="P20" i="9" s="1"/>
  <c r="O21" i="9"/>
  <c r="O22" i="9"/>
  <c r="O23" i="9"/>
  <c r="P23" i="9" s="1"/>
  <c r="O24" i="9"/>
  <c r="O25" i="9"/>
  <c r="O27" i="9"/>
  <c r="O28" i="9"/>
  <c r="P28" i="9" s="1"/>
  <c r="O29" i="9"/>
  <c r="O30" i="9"/>
  <c r="O6" i="8"/>
  <c r="O8" i="8"/>
  <c r="O9" i="8"/>
  <c r="O11" i="8"/>
  <c r="O12" i="8"/>
  <c r="O13" i="8"/>
  <c r="O14" i="8"/>
  <c r="O15" i="8"/>
  <c r="O16" i="8"/>
  <c r="O18" i="8"/>
  <c r="P18" i="8" s="1"/>
  <c r="O19" i="8"/>
  <c r="P19" i="8" s="1"/>
  <c r="O20" i="8"/>
  <c r="P20" i="8" s="1"/>
  <c r="O21" i="8"/>
  <c r="P21" i="8" s="1"/>
  <c r="O22" i="8"/>
  <c r="P22" i="8" s="1"/>
  <c r="O23" i="8"/>
  <c r="O24" i="8"/>
  <c r="P24" i="8" s="1"/>
  <c r="O25" i="8"/>
  <c r="P25" i="8" s="1"/>
  <c r="O27" i="8"/>
  <c r="P27" i="8" s="1"/>
  <c r="O28" i="8"/>
  <c r="P28" i="8" s="1"/>
  <c r="O29" i="8"/>
  <c r="P29" i="8" s="1"/>
  <c r="O30" i="8"/>
  <c r="P30" i="8" s="1"/>
  <c r="O5" i="7"/>
  <c r="O6" i="7"/>
  <c r="O8" i="7"/>
  <c r="O9" i="7"/>
  <c r="O11" i="7"/>
  <c r="O12" i="7"/>
  <c r="O14" i="7"/>
  <c r="O15" i="7"/>
  <c r="O16" i="7"/>
  <c r="O18" i="7"/>
  <c r="P18" i="7" s="1"/>
  <c r="O19" i="7"/>
  <c r="O20" i="7"/>
  <c r="O21" i="7"/>
  <c r="O22" i="7"/>
  <c r="O23" i="7"/>
  <c r="O24" i="7"/>
  <c r="O25" i="7"/>
  <c r="O27" i="7"/>
  <c r="O28" i="7"/>
  <c r="O29" i="7"/>
  <c r="O30" i="7"/>
  <c r="O6" i="6"/>
  <c r="O8" i="6"/>
  <c r="O9" i="6"/>
  <c r="O11" i="6"/>
  <c r="O12" i="6"/>
  <c r="O13" i="6"/>
  <c r="O14" i="6"/>
  <c r="O15" i="6"/>
  <c r="O16" i="6"/>
  <c r="O18" i="6"/>
  <c r="P18" i="6" s="1"/>
  <c r="O19" i="6"/>
  <c r="O20" i="6"/>
  <c r="O21" i="6"/>
  <c r="O22" i="6"/>
  <c r="O23" i="6"/>
  <c r="O24" i="6"/>
  <c r="O25" i="6"/>
  <c r="O27" i="6"/>
  <c r="O28" i="6"/>
  <c r="O29" i="6"/>
  <c r="O30" i="6"/>
  <c r="O5" i="5"/>
  <c r="O6" i="5"/>
  <c r="O8" i="5"/>
  <c r="O9" i="5"/>
  <c r="O11" i="5"/>
  <c r="O12" i="5"/>
  <c r="O13" i="5"/>
  <c r="O14" i="5"/>
  <c r="O15" i="5"/>
  <c r="O16" i="5"/>
  <c r="O18" i="5"/>
  <c r="P18" i="5" s="1"/>
  <c r="O19" i="5"/>
  <c r="O20" i="5"/>
  <c r="O21" i="5"/>
  <c r="O22" i="5"/>
  <c r="O23" i="5"/>
  <c r="O24" i="5"/>
  <c r="O25" i="5"/>
  <c r="O27" i="5"/>
  <c r="P27" i="5" s="1"/>
  <c r="O28" i="5"/>
  <c r="O29" i="5"/>
  <c r="O30" i="5"/>
  <c r="O5" i="4"/>
  <c r="O6" i="4"/>
  <c r="O8" i="4"/>
  <c r="O9" i="4"/>
  <c r="O11" i="4"/>
  <c r="O12" i="4"/>
  <c r="O13" i="4"/>
  <c r="O14" i="4"/>
  <c r="O15" i="4"/>
  <c r="O16" i="4"/>
  <c r="O18" i="4"/>
  <c r="P18" i="4" s="1"/>
  <c r="O19" i="4"/>
  <c r="O20" i="4"/>
  <c r="P20" i="4" s="1"/>
  <c r="O21" i="4"/>
  <c r="O22" i="4"/>
  <c r="P22" i="4" s="1"/>
  <c r="O23" i="4"/>
  <c r="P23" i="4" s="1"/>
  <c r="O24" i="4"/>
  <c r="O25" i="4"/>
  <c r="O27" i="4"/>
  <c r="P27" i="4" s="1"/>
  <c r="O29" i="4"/>
  <c r="O30" i="4"/>
  <c r="P30" i="4" s="1"/>
  <c r="O6" i="3"/>
  <c r="O8" i="3"/>
  <c r="O9" i="3"/>
  <c r="O11" i="3"/>
  <c r="O12" i="3"/>
  <c r="O13" i="3"/>
  <c r="O14" i="3"/>
  <c r="O15" i="3"/>
  <c r="O16" i="3"/>
  <c r="O19" i="3"/>
  <c r="P19" i="3" s="1"/>
  <c r="O20" i="3"/>
  <c r="O21" i="3"/>
  <c r="O22" i="3"/>
  <c r="O23" i="3"/>
  <c r="P23" i="3" s="1"/>
  <c r="O24" i="3"/>
  <c r="O25" i="3"/>
  <c r="P25" i="3" s="1"/>
  <c r="O27" i="3"/>
  <c r="P27" i="3" s="1"/>
  <c r="O28" i="3"/>
  <c r="O29" i="3"/>
  <c r="O30" i="3"/>
  <c r="O5" i="2"/>
  <c r="O6" i="2"/>
  <c r="O8" i="2"/>
  <c r="O9" i="2"/>
  <c r="O11" i="2"/>
  <c r="O12" i="2"/>
  <c r="O13" i="2"/>
  <c r="O14" i="2"/>
  <c r="O15" i="2"/>
  <c r="O16" i="2"/>
  <c r="O19" i="2"/>
  <c r="P19" i="2" s="1"/>
  <c r="O20" i="2"/>
  <c r="P20" i="2" s="1"/>
  <c r="O21" i="2"/>
  <c r="P21" i="2" s="1"/>
  <c r="O22" i="2"/>
  <c r="P22" i="2" s="1"/>
  <c r="O23" i="2"/>
  <c r="P23" i="2" s="1"/>
  <c r="O24" i="2"/>
  <c r="O25" i="2"/>
  <c r="P25" i="2" s="1"/>
  <c r="O27" i="2"/>
  <c r="P27" i="2" s="1"/>
  <c r="O28" i="2"/>
  <c r="P28" i="2" s="1"/>
  <c r="O29" i="2"/>
  <c r="O30" i="2"/>
  <c r="P30" i="2" s="1"/>
  <c r="O6" i="1"/>
  <c r="O9" i="1"/>
  <c r="O13" i="1"/>
  <c r="O14" i="1"/>
  <c r="O15" i="1"/>
  <c r="O16" i="1"/>
  <c r="O19" i="1"/>
  <c r="O20" i="1"/>
  <c r="O21" i="1"/>
  <c r="P21" i="1" s="1"/>
  <c r="O23" i="1"/>
  <c r="P23" i="1" s="1"/>
  <c r="O24" i="1"/>
  <c r="O25" i="1"/>
  <c r="P25" i="1" s="1"/>
  <c r="O27" i="1"/>
  <c r="P27" i="1" s="1"/>
  <c r="O29" i="1"/>
  <c r="O30" i="1"/>
  <c r="P30" i="1" s="1"/>
  <c r="S23" i="2"/>
  <c r="S31" i="8"/>
  <c r="S10" i="8"/>
  <c r="S11" i="2"/>
  <c r="S26" i="8"/>
  <c r="S19" i="8"/>
  <c r="S30" i="2"/>
  <c r="S26" i="2"/>
  <c r="S34" i="8"/>
  <c r="S22" i="8"/>
  <c r="S8" i="7"/>
  <c r="S20" i="7"/>
  <c r="S33" i="7"/>
  <c r="S37" i="5"/>
  <c r="S14" i="2"/>
  <c r="S22" i="2"/>
  <c r="S8" i="3"/>
  <c r="S27" i="3"/>
  <c r="S31" i="3"/>
  <c r="S35" i="3"/>
  <c r="S36" i="3"/>
  <c r="S15" i="3"/>
  <c r="S23" i="5"/>
  <c r="S32" i="5"/>
  <c r="S11" i="3"/>
  <c r="S19" i="3"/>
  <c r="S36" i="5"/>
  <c r="S28" i="7"/>
  <c r="S16" i="7"/>
  <c r="S22" i="7"/>
  <c r="S25" i="7"/>
  <c r="S21" i="7"/>
  <c r="S41" i="7"/>
  <c r="S24" i="7"/>
  <c r="S13" i="7"/>
  <c r="S41" i="9"/>
  <c r="S8" i="9"/>
  <c r="S24" i="9"/>
  <c r="S36" i="9"/>
  <c r="S21" i="9"/>
  <c r="S12" i="9"/>
  <c r="S28" i="9"/>
  <c r="S40" i="9"/>
  <c r="S29" i="9"/>
  <c r="S34" i="3"/>
  <c r="S29" i="7"/>
  <c r="S35" i="5"/>
  <c r="S9" i="7"/>
  <c r="S40" i="7"/>
  <c r="S31" i="5"/>
  <c r="S11" i="5"/>
  <c r="S32" i="9"/>
  <c r="S10" i="3"/>
  <c r="S26" i="7"/>
  <c r="S18" i="7"/>
  <c r="S26" i="5"/>
  <c r="S16" i="3"/>
  <c r="S34" i="7"/>
  <c r="S17" i="7"/>
  <c r="S17" i="9"/>
  <c r="S9" i="9"/>
  <c r="S33" i="9"/>
  <c r="S36" i="7"/>
  <c r="S20" i="9"/>
  <c r="S37" i="3"/>
  <c r="S17" i="3"/>
  <c r="S29" i="5"/>
  <c r="S26" i="9"/>
  <c r="S18" i="4"/>
  <c r="S16" i="6"/>
  <c r="S16" i="5"/>
  <c r="S8" i="5"/>
  <c r="S13" i="6"/>
  <c r="S11" i="6"/>
  <c r="S25" i="6"/>
  <c r="S33" i="6"/>
  <c r="S9" i="6"/>
  <c r="S21" i="4"/>
  <c r="S41" i="4"/>
  <c r="S14" i="6"/>
  <c r="S34" i="6"/>
  <c r="S17" i="6"/>
  <c r="S30" i="6"/>
  <c r="S37" i="6"/>
  <c r="S17" i="4"/>
  <c r="S34" i="4"/>
  <c r="S40" i="6"/>
  <c r="S36" i="6"/>
  <c r="S32" i="6"/>
  <c r="S28" i="6"/>
  <c r="S24" i="6"/>
  <c r="S20" i="6"/>
  <c r="S12" i="6"/>
  <c r="S8" i="6"/>
  <c r="S40" i="4"/>
  <c r="S36" i="4"/>
  <c r="S32" i="4"/>
  <c r="S28" i="4"/>
  <c r="S24" i="4"/>
  <c r="S20" i="4"/>
  <c r="S16" i="4"/>
  <c r="S8" i="4"/>
  <c r="S31" i="2"/>
  <c r="S19" i="2"/>
  <c r="S10" i="2"/>
  <c r="S18" i="2"/>
  <c r="S23" i="8"/>
  <c r="S30" i="8"/>
  <c r="S29" i="4"/>
  <c r="S21" i="8"/>
  <c r="S6" i="8"/>
  <c r="S34" i="2"/>
  <c r="S18" i="6"/>
  <c r="S30" i="4"/>
  <c r="S29" i="6"/>
  <c r="S37" i="4"/>
  <c r="S13" i="4"/>
  <c r="S15" i="8"/>
  <c r="S19" i="4"/>
  <c r="S40" i="3"/>
  <c r="S24" i="3"/>
  <c r="S23" i="3"/>
  <c r="S32" i="3"/>
  <c r="S28" i="3"/>
  <c r="S41" i="3"/>
  <c r="S15" i="5"/>
  <c r="S40" i="5"/>
  <c r="S33" i="5"/>
  <c r="S9" i="5"/>
  <c r="S27" i="5"/>
  <c r="S20" i="5"/>
  <c r="S21" i="3"/>
  <c r="S19" i="5"/>
  <c r="S41" i="5"/>
  <c r="S14" i="8"/>
  <c r="S6" i="2"/>
  <c r="S35" i="2"/>
  <c r="S18" i="8"/>
  <c r="S35" i="8"/>
  <c r="S10" i="6"/>
  <c r="S26" i="4"/>
  <c r="S21" i="6"/>
  <c r="S33" i="4"/>
  <c r="S9" i="4"/>
  <c r="S33" i="2"/>
  <c r="S26" i="6"/>
  <c r="S11" i="8"/>
  <c r="S6" i="4"/>
  <c r="S15" i="4"/>
  <c r="S20" i="3"/>
  <c r="S12" i="3"/>
  <c r="S22" i="6"/>
  <c r="S27" i="8"/>
  <c r="S28" i="5"/>
  <c r="S24" i="5"/>
  <c r="S12" i="5"/>
  <c r="S22" i="4"/>
  <c r="S14" i="4"/>
  <c r="S10" i="4"/>
  <c r="S40" i="2"/>
  <c r="S36" i="2"/>
  <c r="S28" i="2"/>
  <c r="S24" i="2"/>
  <c r="S16" i="2"/>
  <c r="S12" i="2"/>
  <c r="S8" i="2"/>
  <c r="S33" i="3"/>
  <c r="S29" i="3"/>
  <c r="S25" i="3"/>
  <c r="S13" i="3"/>
  <c r="S9" i="3"/>
  <c r="S35" i="6"/>
  <c r="S31" i="6"/>
  <c r="S27" i="6"/>
  <c r="S23" i="6"/>
  <c r="S19" i="6"/>
  <c r="S40" i="8"/>
  <c r="S36" i="8"/>
  <c r="S32" i="8"/>
  <c r="S28" i="8"/>
  <c r="S24" i="8"/>
  <c r="S20" i="8"/>
  <c r="S16" i="8"/>
  <c r="S8" i="8"/>
  <c r="S25" i="5"/>
  <c r="S21" i="5"/>
  <c r="S17" i="5"/>
  <c r="S13" i="5"/>
  <c r="S35" i="4"/>
  <c r="S31" i="4"/>
  <c r="S27" i="4"/>
  <c r="S23" i="4"/>
  <c r="S11" i="4"/>
  <c r="P20" i="6" l="1"/>
  <c r="P26" i="1"/>
  <c r="P25" i="4"/>
  <c r="P29" i="6"/>
  <c r="P24" i="6"/>
  <c r="P37" i="6"/>
  <c r="P38" i="6"/>
  <c r="P26" i="6"/>
  <c r="P39" i="6"/>
  <c r="P36" i="1"/>
  <c r="P29" i="3"/>
  <c r="P31" i="6"/>
  <c r="P32" i="3"/>
  <c r="P33" i="6"/>
  <c r="P34" i="3"/>
  <c r="P26" i="2"/>
  <c r="P39" i="2"/>
  <c r="P40" i="2"/>
  <c r="P40" i="8"/>
  <c r="P36" i="2"/>
  <c r="P36" i="8"/>
  <c r="P41" i="8"/>
  <c r="P41" i="2"/>
  <c r="P24" i="7"/>
  <c r="P36" i="9"/>
  <c r="P29" i="4"/>
  <c r="P27" i="9"/>
  <c r="P33" i="4"/>
  <c r="P40" i="9"/>
  <c r="P36" i="7"/>
  <c r="P34" i="4"/>
  <c r="P20" i="7"/>
  <c r="P28" i="4"/>
  <c r="P24" i="4"/>
  <c r="P21" i="4"/>
  <c r="P27" i="6"/>
  <c r="P22" i="6"/>
  <c r="P30" i="7"/>
  <c r="P25" i="7"/>
  <c r="P21" i="7"/>
  <c r="P35" i="4"/>
  <c r="P40" i="6"/>
  <c r="P36" i="6"/>
  <c r="P41" i="4"/>
  <c r="P41" i="7"/>
  <c r="P29" i="7"/>
  <c r="P19" i="4"/>
  <c r="P30" i="9"/>
  <c r="P22" i="9"/>
  <c r="P31" i="4"/>
  <c r="P37" i="4"/>
  <c r="P40" i="4"/>
  <c r="P30" i="6"/>
  <c r="P25" i="6"/>
  <c r="P21" i="6"/>
  <c r="P21" i="9"/>
  <c r="P32" i="7"/>
  <c r="P32" i="4"/>
  <c r="P33" i="9"/>
  <c r="P34" i="7"/>
  <c r="P26" i="9"/>
  <c r="P39" i="9"/>
  <c r="P36" i="5"/>
  <c r="P41" i="1"/>
  <c r="P27" i="7"/>
  <c r="P37" i="9"/>
  <c r="P31" i="9"/>
  <c r="P32" i="1"/>
  <c r="P39" i="1"/>
  <c r="P19" i="1"/>
  <c r="P24" i="1"/>
  <c r="P21" i="3"/>
  <c r="P41" i="3"/>
  <c r="P23" i="5"/>
  <c r="P39" i="5"/>
  <c r="P26" i="5"/>
  <c r="P30" i="5"/>
  <c r="P19" i="5"/>
  <c r="P33" i="5"/>
  <c r="P22" i="1"/>
  <c r="P37" i="1"/>
  <c r="P38" i="3"/>
  <c r="P36" i="3"/>
  <c r="P34" i="1"/>
  <c r="P28" i="3"/>
  <c r="P29" i="5"/>
  <c r="P25" i="5"/>
  <c r="P22" i="5"/>
  <c r="P20" i="1"/>
  <c r="P40" i="3"/>
  <c r="P30" i="3"/>
  <c r="P31" i="1"/>
  <c r="P33" i="3"/>
  <c r="P24" i="3"/>
  <c r="P20" i="3"/>
  <c r="P21" i="5"/>
  <c r="P32" i="5"/>
  <c r="P34" i="5"/>
  <c r="P35" i="5"/>
  <c r="P35" i="1"/>
  <c r="P38" i="1"/>
  <c r="P39" i="3"/>
  <c r="P22" i="3"/>
  <c r="P28" i="5"/>
  <c r="P24" i="5"/>
  <c r="P20" i="5"/>
  <c r="P28" i="7"/>
  <c r="P23" i="7"/>
  <c r="P19" i="7"/>
  <c r="P25" i="9"/>
  <c r="P19" i="9"/>
  <c r="P31" i="5"/>
  <c r="P33" i="1"/>
  <c r="P35" i="7"/>
  <c r="P38" i="5"/>
  <c r="P26" i="3"/>
  <c r="P40" i="1"/>
  <c r="P29" i="1"/>
  <c r="P29" i="2"/>
  <c r="P24" i="2"/>
  <c r="P28" i="6"/>
  <c r="P23" i="6"/>
  <c r="P19" i="6"/>
  <c r="P29" i="9"/>
  <c r="P24" i="9"/>
  <c r="P35" i="3"/>
  <c r="P37" i="5"/>
  <c r="P38" i="7"/>
  <c r="P38" i="9"/>
  <c r="P26" i="7"/>
  <c r="P39" i="7"/>
  <c r="P40" i="7"/>
  <c r="P41" i="5"/>
  <c r="P36" i="4"/>
  <c r="P41" i="9"/>
  <c r="P26" i="8"/>
  <c r="P33" i="7"/>
  <c r="P23" i="8"/>
  <c r="P22" i="7"/>
  <c r="P31" i="7"/>
  <c r="S4" i="8"/>
</calcChain>
</file>

<file path=xl/sharedStrings.xml><?xml version="1.0" encoding="utf-8"?>
<sst xmlns="http://schemas.openxmlformats.org/spreadsheetml/2006/main" count="1011" uniqueCount="121">
  <si>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</si>
  <si>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</si>
  <si>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</si>
  <si>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</si>
  <si>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</si>
  <si>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</si>
  <si>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</si>
  <si>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</si>
  <si>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</si>
  <si>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</si>
  <si>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</si>
  <si>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</si>
  <si>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（平年降水量）</t>
  </si>
  <si>
    <t>(単位：mm)</t>
    <rPh sb="1" eb="3">
      <t>タンイ</t>
    </rPh>
    <phoneticPr fontId="2"/>
  </si>
  <si>
    <t>年間降水量</t>
    <rPh sb="3" eb="4">
      <t>スイ</t>
    </rPh>
    <phoneticPr fontId="2"/>
  </si>
  <si>
    <t>平年比</t>
    <rPh sb="0" eb="3">
      <t>ヘイネンヒ</t>
    </rPh>
    <phoneticPr fontId="2"/>
  </si>
  <si>
    <t>月間降水量（芦辺）</t>
    <rPh sb="3" eb="4">
      <t>スイ</t>
    </rPh>
    <rPh sb="6" eb="8">
      <t>アシベ</t>
    </rPh>
    <phoneticPr fontId="2"/>
  </si>
  <si>
    <t>月間降水量（厳原）</t>
    <rPh sb="3" eb="4">
      <t>スイ</t>
    </rPh>
    <rPh sb="6" eb="8">
      <t>イズハラ</t>
    </rPh>
    <phoneticPr fontId="2"/>
  </si>
  <si>
    <t>月間降水量（佐世保測候所）</t>
    <rPh sb="3" eb="4">
      <t>スイ</t>
    </rPh>
    <phoneticPr fontId="2"/>
  </si>
  <si>
    <t>月間降水量（大村）</t>
    <rPh sb="3" eb="4">
      <t>スイ</t>
    </rPh>
    <rPh sb="6" eb="8">
      <t>オオムラ</t>
    </rPh>
    <phoneticPr fontId="2"/>
  </si>
  <si>
    <t>月間降水量（福江）</t>
    <rPh sb="3" eb="4">
      <t>スイ</t>
    </rPh>
    <rPh sb="6" eb="8">
      <t>フクエ</t>
    </rPh>
    <phoneticPr fontId="2"/>
  </si>
  <si>
    <t>月間降水量（平戸）</t>
    <rPh sb="3" eb="4">
      <t>スイ</t>
    </rPh>
    <rPh sb="6" eb="8">
      <t>ヒラド</t>
    </rPh>
    <phoneticPr fontId="2"/>
  </si>
  <si>
    <t>月間降水量（諫早）</t>
    <rPh sb="3" eb="4">
      <t>スイ</t>
    </rPh>
    <rPh sb="6" eb="8">
      <t>イサハヤ</t>
    </rPh>
    <phoneticPr fontId="2"/>
  </si>
  <si>
    <t>引用：気象庁ホームページ気象統計情報</t>
    <rPh sb="0" eb="2">
      <t>インヨウ</t>
    </rPh>
    <rPh sb="3" eb="6">
      <t>キショウチョウ</t>
    </rPh>
    <rPh sb="12" eb="14">
      <t>キショウ</t>
    </rPh>
    <rPh sb="14" eb="16">
      <t>トウケイ</t>
    </rPh>
    <rPh sb="16" eb="18">
      <t>ジョウホウ</t>
    </rPh>
    <phoneticPr fontId="2"/>
  </si>
  <si>
    <t>月間降水量（雲仙岳）</t>
    <rPh sb="3" eb="4">
      <t>スイ</t>
    </rPh>
    <rPh sb="6" eb="9">
      <t>ウンゼンダケ</t>
    </rPh>
    <phoneticPr fontId="2"/>
  </si>
  <si>
    <t>(1981)</t>
    <phoneticPr fontId="2"/>
  </si>
  <si>
    <t>(1982)</t>
  </si>
  <si>
    <t>(1983)</t>
  </si>
  <si>
    <t>(1984)</t>
  </si>
  <si>
    <t>(1985)</t>
  </si>
  <si>
    <t>(1986)</t>
  </si>
  <si>
    <t>(1987)</t>
  </si>
  <si>
    <t>(1988)</t>
  </si>
  <si>
    <t>(1989)</t>
  </si>
  <si>
    <t>(1990)</t>
  </si>
  <si>
    <t>(1991)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</si>
  <si>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</si>
  <si>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</si>
  <si>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</si>
  <si>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</si>
  <si>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</si>
  <si>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</si>
  <si>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</si>
  <si>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</si>
  <si>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</si>
  <si>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</si>
  <si>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</si>
  <si>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</si>
  <si>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</si>
  <si>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</si>
  <si>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</si>
  <si>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</si>
  <si>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</si>
  <si>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</si>
  <si>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</si>
  <si>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(2011)</t>
  </si>
  <si>
    <t>(2012)</t>
  </si>
  <si>
    <t>(2013)</t>
  </si>
  <si>
    <t>昭和５６年</t>
    <phoneticPr fontId="2"/>
  </si>
  <si>
    <t>昭和５７年</t>
  </si>
  <si>
    <t>昭和５８年</t>
  </si>
  <si>
    <t>昭和５９年</t>
  </si>
  <si>
    <t>昭和６０年</t>
  </si>
  <si>
    <t>昭和６１年</t>
  </si>
  <si>
    <t>昭和６２年</t>
  </si>
  <si>
    <t>昭和６３年</t>
  </si>
  <si>
    <t xml:space="preserve">平成元年 </t>
    <phoneticPr fontId="2"/>
  </si>
  <si>
    <t>平成３年</t>
    <phoneticPr fontId="2"/>
  </si>
  <si>
    <t>平成２年</t>
    <phoneticPr fontId="2"/>
  </si>
  <si>
    <t>平成４年</t>
  </si>
  <si>
    <t>平成５年</t>
  </si>
  <si>
    <t>平成６年</t>
  </si>
  <si>
    <t>平成７年</t>
  </si>
  <si>
    <t>平成８年</t>
  </si>
  <si>
    <t>平成９年</t>
  </si>
  <si>
    <t>平成１０年</t>
  </si>
  <si>
    <t>平成１１年</t>
  </si>
  <si>
    <t>平成１２年</t>
  </si>
  <si>
    <t>平成１３年</t>
  </si>
  <si>
    <t>平成１４年</t>
  </si>
  <si>
    <t>平成１５年</t>
  </si>
  <si>
    <t>平成１６年</t>
  </si>
  <si>
    <t>平成１７年</t>
  </si>
  <si>
    <t>平成１８年</t>
  </si>
  <si>
    <t>平成１９年</t>
  </si>
  <si>
    <t>平成２０年</t>
  </si>
  <si>
    <t>平成２１年</t>
  </si>
  <si>
    <t>平成２２年</t>
  </si>
  <si>
    <t>平成２３年</t>
  </si>
  <si>
    <t>平成２４年</t>
  </si>
  <si>
    <t>平成２５年</t>
    <rPh sb="0" eb="2">
      <t>ヘイセイ</t>
    </rPh>
    <rPh sb="4" eb="5">
      <t>ネン</t>
    </rPh>
    <phoneticPr fontId="2"/>
  </si>
  <si>
    <t>月間降水量（長崎地方気象台）</t>
    <rPh sb="3" eb="4">
      <t>スイ</t>
    </rPh>
    <rPh sb="8" eb="10">
      <t>チホウ</t>
    </rPh>
    <phoneticPr fontId="2"/>
  </si>
  <si>
    <t>平成２６年</t>
    <rPh sb="0" eb="2">
      <t>ヘイセイ</t>
    </rPh>
    <rPh sb="4" eb="5">
      <t>ネン</t>
    </rPh>
    <phoneticPr fontId="2"/>
  </si>
  <si>
    <t>(2014)</t>
    <phoneticPr fontId="2"/>
  </si>
  <si>
    <t>平成２７年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</si>
  <si>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</si>
  <si>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(2015)</t>
  </si>
  <si>
    <t>(2016)</t>
  </si>
  <si>
    <t>平成２９年</t>
    <rPh sb="0" eb="2">
      <t>ヘイセイ</t>
    </rPh>
    <rPh sb="4" eb="5">
      <t>ネン</t>
    </rPh>
    <phoneticPr fontId="2"/>
  </si>
  <si>
    <t>(2017)</t>
    <phoneticPr fontId="2"/>
  </si>
  <si>
    <t>　</t>
    <phoneticPr fontId="2"/>
  </si>
  <si>
    <t>平成３０年</t>
    <rPh sb="0" eb="2">
      <t>ヘイセイ</t>
    </rPh>
    <rPh sb="4" eb="5">
      <t>ネン</t>
    </rPh>
    <phoneticPr fontId="2"/>
  </si>
  <si>
    <t>(2018)</t>
    <phoneticPr fontId="2"/>
  </si>
  <si>
    <t>平成３１年</t>
    <rPh sb="0" eb="2">
      <t>ヘイセイ</t>
    </rPh>
    <rPh sb="4" eb="5">
      <t>ネン</t>
    </rPh>
    <phoneticPr fontId="2"/>
  </si>
  <si>
    <t>(2019)</t>
    <phoneticPr fontId="2"/>
  </si>
  <si>
    <t>-</t>
    <phoneticPr fontId="5"/>
  </si>
  <si>
    <t>(2020)</t>
    <phoneticPr fontId="2"/>
  </si>
  <si>
    <t>令和２年</t>
    <rPh sb="0" eb="2">
      <t>レイワ</t>
    </rPh>
    <rPh sb="3" eb="4">
      <t>ネン</t>
    </rPh>
    <phoneticPr fontId="2"/>
  </si>
  <si>
    <t>年　　　　別</t>
    <phoneticPr fontId="2"/>
  </si>
  <si>
    <t>令和３年</t>
    <rPh sb="0" eb="2">
      <t>レイワ</t>
    </rPh>
    <rPh sb="3" eb="4">
      <t>ネン</t>
    </rPh>
    <phoneticPr fontId="2"/>
  </si>
  <si>
    <t>(2021)</t>
    <phoneticPr fontId="2"/>
  </si>
  <si>
    <t>※平年降水量は平成３年から令和２年までの30年間の平均値である</t>
    <rPh sb="7" eb="9">
      <t>ヘイセイ</t>
    </rPh>
    <rPh sb="13" eb="15">
      <t>レイワ</t>
    </rPh>
    <phoneticPr fontId="2"/>
  </si>
  <si>
    <t>令和４年</t>
    <rPh sb="0" eb="2">
      <t>レイワ</t>
    </rPh>
    <rPh sb="3" eb="4">
      <t>ネン</t>
    </rPh>
    <phoneticPr fontId="2"/>
  </si>
  <si>
    <t>(2022)</t>
    <phoneticPr fontId="2"/>
  </si>
  <si>
    <t>令和５年</t>
    <rPh sb="0" eb="2">
      <t>レイワ</t>
    </rPh>
    <rPh sb="3" eb="4">
      <t>ネン</t>
    </rPh>
    <phoneticPr fontId="2"/>
  </si>
  <si>
    <t>(2023)</t>
  </si>
  <si>
    <t>令和６年</t>
    <rPh sb="0" eb="2">
      <t>レイワ</t>
    </rPh>
    <rPh sb="3" eb="4">
      <t>ネン</t>
    </rPh>
    <phoneticPr fontId="2"/>
  </si>
  <si>
    <t>(2024)</t>
  </si>
  <si>
    <t>(2025)</t>
  </si>
  <si>
    <t>令和７年</t>
    <rPh sb="0" eb="2">
      <t>レイワ</t>
    </rPh>
    <rPh sb="3" eb="4">
      <t>ネン</t>
    </rPh>
    <phoneticPr fontId="2"/>
  </si>
  <si>
    <t>1月～4月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</si>
</sst>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0.0%"/>
    <numFmt numFmtId="178" formatCode="#,##0.0_ "/>
    <numFmt numFmtId="179" formatCode="0.0_ "/>
    <numFmt numFmtId="180" formatCode="0.0_);[Red]\(0.0\)"/>
  </numFmts>
  <fonts count="8" x14ac:knownFonts="1">
    <font>
      <sz val="1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color indexed="6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39997558519241921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/>
    <xf numFmtId="178" fontId="5" fillId="0" borderId="5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8" fontId="5" fillId="0" borderId="7" xfId="0" applyNumberFormat="1" applyFont="1" applyBorder="1" applyAlignment="1">
      <alignment vertical="center"/>
    </xf>
    <xf numFmtId="177" fontId="3" fillId="0" borderId="8" xfId="0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8" fontId="5" fillId="0" borderId="5" xfId="0" applyNumberFormat="1" applyFont="1" applyBorder="1" applyAlignment="1" applyProtection="1">
      <alignment vertical="center"/>
      <protection locked="0"/>
    </xf>
    <xf numFmtId="178" fontId="5" fillId="0" borderId="6" xfId="0" applyNumberFormat="1" applyFont="1" applyBorder="1" applyAlignment="1" applyProtection="1">
      <alignment vertical="center"/>
      <protection locked="0"/>
    </xf>
    <xf numFmtId="178" fontId="5" fillId="0" borderId="9" xfId="0" applyNumberFormat="1" applyFont="1" applyBorder="1" applyAlignment="1" applyProtection="1">
      <alignment vertical="center"/>
      <protection locked="0"/>
    </xf>
    <xf numFmtId="178" fontId="5" fillId="0" borderId="10" xfId="0" applyNumberFormat="1" applyFont="1" applyBorder="1" applyAlignment="1" applyProtection="1">
      <alignment vertical="center"/>
      <protection locked="0"/>
    </xf>
    <xf numFmtId="178" fontId="5" fillId="0" borderId="11" xfId="0" applyNumberFormat="1" applyFont="1" applyBorder="1" applyAlignment="1" applyProtection="1">
      <alignment vertical="center"/>
      <protection locked="0"/>
    </xf>
    <xf numFmtId="178" fontId="5" fillId="0" borderId="12" xfId="0" applyNumberFormat="1" applyFont="1" applyBorder="1" applyAlignment="1">
      <alignment vertical="center"/>
    </xf>
    <xf numFmtId="178" fontId="5" fillId="0" borderId="13" xfId="0" applyNumberFormat="1" applyFont="1" applyBorder="1" applyAlignment="1" applyProtection="1">
      <alignment vertical="center"/>
      <protection locked="0"/>
    </xf>
    <xf numFmtId="178" fontId="5" fillId="0" borderId="14" xfId="0" applyNumberFormat="1" applyFont="1" applyBorder="1" applyAlignment="1" applyProtection="1">
      <alignment vertical="center"/>
      <protection locked="0"/>
    </xf>
    <xf numFmtId="178" fontId="5" fillId="0" borderId="15" xfId="0" applyNumberFormat="1" applyFont="1" applyBorder="1" applyAlignment="1" applyProtection="1">
      <alignment vertical="center"/>
      <protection locked="0"/>
    </xf>
    <xf numFmtId="178" fontId="5" fillId="0" borderId="16" xfId="0" applyNumberFormat="1" applyFont="1" applyBorder="1" applyAlignment="1" applyProtection="1">
      <alignment vertical="center"/>
      <protection locked="0"/>
    </xf>
    <xf numFmtId="178" fontId="5" fillId="0" borderId="17" xfId="0" applyNumberFormat="1" applyFont="1" applyBorder="1" applyAlignment="1" applyProtection="1">
      <alignment vertical="center"/>
      <protection locked="0"/>
    </xf>
    <xf numFmtId="178" fontId="5" fillId="0" borderId="18" xfId="0" applyNumberFormat="1" applyFont="1" applyBorder="1" applyAlignment="1">
      <alignment vertical="center"/>
    </xf>
    <xf numFmtId="178" fontId="5" fillId="0" borderId="0" xfId="0" applyNumberFormat="1" applyFont="1" applyAlignment="1" applyProtection="1">
      <alignment vertical="center"/>
      <protection locked="0"/>
    </xf>
    <xf numFmtId="178" fontId="5" fillId="0" borderId="19" xfId="0" applyNumberFormat="1" applyFont="1" applyBorder="1" applyAlignment="1" applyProtection="1">
      <alignment vertical="center"/>
      <protection locked="0"/>
    </xf>
    <xf numFmtId="178" fontId="5" fillId="0" borderId="20" xfId="0" applyNumberFormat="1" applyFont="1" applyBorder="1" applyAlignment="1" applyProtection="1">
      <alignment vertical="center"/>
      <protection locked="0"/>
    </xf>
    <xf numFmtId="178" fontId="5" fillId="0" borderId="21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0" fontId="3" fillId="2" borderId="0" xfId="0" applyFont="1" applyFill="1"/>
    <xf numFmtId="0" fontId="5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56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6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vertical="top"/>
    </xf>
    <xf numFmtId="178" fontId="3" fillId="0" borderId="0" xfId="0" applyNumberFormat="1" applyFont="1"/>
    <xf numFmtId="178" fontId="5" fillId="0" borderId="25" xfId="0" applyNumberFormat="1" applyFont="1" applyBorder="1" applyAlignment="1" applyProtection="1">
      <alignment vertical="center"/>
      <protection locked="0"/>
    </xf>
    <xf numFmtId="178" fontId="5" fillId="0" borderId="26" xfId="0" applyNumberFormat="1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178" fontId="3" fillId="0" borderId="0" xfId="0" applyNumberFormat="1" applyFont="1" applyProtection="1"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8" fontId="5" fillId="0" borderId="27" xfId="0" applyNumberFormat="1" applyFont="1" applyBorder="1" applyAlignment="1">
      <alignment vertical="center"/>
    </xf>
    <xf numFmtId="179" fontId="3" fillId="0" borderId="11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horizontal="right" vertical="center"/>
    </xf>
    <xf numFmtId="49" fontId="5" fillId="0" borderId="30" xfId="0" applyNumberFormat="1" applyFont="1" applyBorder="1" applyAlignment="1">
      <alignment horizontal="distributed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distributed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distributed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distributed" vertical="center"/>
    </xf>
    <xf numFmtId="49" fontId="5" fillId="0" borderId="35" xfId="0" applyNumberFormat="1" applyFont="1" applyBorder="1" applyAlignment="1">
      <alignment horizontal="center" vertical="center"/>
    </xf>
    <xf numFmtId="178" fontId="4" fillId="0" borderId="0" xfId="0" applyNumberFormat="1" applyFont="1"/>
    <xf numFmtId="178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179" fontId="3" fillId="0" borderId="8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horizontal="right" vertical="center"/>
    </xf>
    <xf numFmtId="177" fontId="3" fillId="0" borderId="36" xfId="0" applyNumberFormat="1" applyFont="1" applyBorder="1" applyAlignment="1" applyProtection="1">
      <alignment vertical="center"/>
      <protection locked="0"/>
    </xf>
    <xf numFmtId="179" fontId="3" fillId="0" borderId="36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178" fontId="5" fillId="3" borderId="37" xfId="0" applyNumberFormat="1" applyFont="1" applyFill="1" applyBorder="1" applyAlignment="1" applyProtection="1">
      <alignment vertical="center"/>
      <protection locked="0"/>
    </xf>
    <xf numFmtId="178" fontId="5" fillId="3" borderId="23" xfId="0" applyNumberFormat="1" applyFont="1" applyFill="1" applyBorder="1" applyAlignment="1" applyProtection="1">
      <alignment vertical="center"/>
      <protection locked="0"/>
    </xf>
    <xf numFmtId="178" fontId="5" fillId="3" borderId="24" xfId="0" applyNumberFormat="1" applyFont="1" applyFill="1" applyBorder="1" applyAlignment="1">
      <alignment vertical="center"/>
    </xf>
    <xf numFmtId="49" fontId="5" fillId="0" borderId="40" xfId="0" applyNumberFormat="1" applyFont="1" applyBorder="1" applyAlignment="1">
      <alignment horizontal="center" vertical="center"/>
    </xf>
    <xf numFmtId="177" fontId="3" fillId="0" borderId="41" xfId="0" applyNumberFormat="1" applyFont="1" applyBorder="1" applyAlignment="1" applyProtection="1">
      <alignment vertical="center"/>
      <protection locked="0"/>
    </xf>
    <xf numFmtId="179" fontId="3" fillId="0" borderId="41" xfId="0" applyNumberFormat="1" applyFont="1" applyBorder="1" applyAlignment="1">
      <alignment vertical="center"/>
    </xf>
    <xf numFmtId="0" fontId="4" fillId="0" borderId="39" xfId="0" applyFont="1" applyBorder="1"/>
    <xf numFmtId="178" fontId="5" fillId="0" borderId="44" xfId="0" applyNumberFormat="1" applyFont="1" applyBorder="1" applyAlignment="1" applyProtection="1">
      <alignment vertical="center"/>
      <protection locked="0"/>
    </xf>
    <xf numFmtId="178" fontId="5" fillId="0" borderId="45" xfId="0" applyNumberFormat="1" applyFont="1" applyBorder="1" applyAlignment="1" applyProtection="1">
      <alignment vertical="center"/>
      <protection locked="0"/>
    </xf>
    <xf numFmtId="178" fontId="5" fillId="3" borderId="46" xfId="0" applyNumberFormat="1" applyFont="1" applyFill="1" applyBorder="1" applyAlignment="1" applyProtection="1">
      <alignment vertical="center"/>
      <protection locked="0"/>
    </xf>
    <xf numFmtId="178" fontId="3" fillId="0" borderId="47" xfId="0" applyNumberFormat="1" applyFont="1" applyBorder="1" applyAlignment="1">
      <alignment vertical="center"/>
    </xf>
    <xf numFmtId="0" fontId="3" fillId="0" borderId="48" xfId="0" applyFont="1" applyBorder="1" applyAlignment="1">
      <alignment vertical="center"/>
    </xf>
    <xf numFmtId="178" fontId="3" fillId="3" borderId="49" xfId="0" applyNumberFormat="1" applyFont="1" applyFill="1" applyBorder="1" applyAlignment="1">
      <alignment vertical="center"/>
    </xf>
    <xf numFmtId="178" fontId="3" fillId="2" borderId="0" xfId="0" applyNumberFormat="1" applyFont="1" applyFill="1"/>
    <xf numFmtId="178" fontId="3" fillId="0" borderId="50" xfId="0" applyNumberFormat="1" applyFont="1" applyBorder="1" applyAlignment="1">
      <alignment vertical="center"/>
    </xf>
    <xf numFmtId="178" fontId="5" fillId="3" borderId="51" xfId="0" applyNumberFormat="1" applyFont="1" applyFill="1" applyBorder="1" applyAlignment="1">
      <alignment vertical="center"/>
    </xf>
    <xf numFmtId="178" fontId="5" fillId="0" borderId="52" xfId="0" applyNumberFormat="1" applyFont="1" applyBorder="1" applyAlignment="1" applyProtection="1">
      <alignment vertical="center"/>
      <protection locked="0"/>
    </xf>
    <xf numFmtId="177" fontId="3" fillId="0" borderId="39" xfId="0" applyNumberFormat="1" applyFont="1" applyBorder="1" applyAlignment="1" applyProtection="1">
      <alignment vertical="center"/>
      <protection locked="0"/>
    </xf>
    <xf numFmtId="0" fontId="3" fillId="0" borderId="4" xfId="0" applyFont="1" applyBorder="1"/>
    <xf numFmtId="178" fontId="5" fillId="0" borderId="32" xfId="0" applyNumberFormat="1" applyFont="1" applyBorder="1" applyAlignment="1" applyProtection="1">
      <alignment vertical="center"/>
      <protection locked="0"/>
    </xf>
    <xf numFmtId="178" fontId="5" fillId="0" borderId="53" xfId="0" applyNumberFormat="1" applyFont="1" applyBorder="1" applyAlignment="1">
      <alignment vertical="center"/>
    </xf>
    <xf numFmtId="178" fontId="5" fillId="0" borderId="54" xfId="0" applyNumberFormat="1" applyFont="1" applyBorder="1" applyAlignment="1">
      <alignment vertical="center"/>
    </xf>
    <xf numFmtId="0" fontId="4" fillId="0" borderId="35" xfId="0" applyFont="1" applyBorder="1"/>
    <xf numFmtId="177" fontId="3" fillId="0" borderId="50" xfId="0" applyNumberFormat="1" applyFont="1" applyBorder="1" applyAlignment="1" applyProtection="1">
      <alignment vertical="center"/>
      <protection locked="0"/>
    </xf>
    <xf numFmtId="0" fontId="3" fillId="0" borderId="48" xfId="0" applyFont="1" applyBorder="1"/>
    <xf numFmtId="180" fontId="3" fillId="0" borderId="10" xfId="0" applyNumberFormat="1" applyFont="1" applyBorder="1" applyAlignment="1">
      <alignment vertical="center"/>
    </xf>
    <xf numFmtId="178" fontId="5" fillId="3" borderId="56" xfId="0" applyNumberFormat="1" applyFont="1" applyFill="1" applyBorder="1" applyAlignment="1" applyProtection="1">
      <alignment vertical="center"/>
      <protection locked="0"/>
    </xf>
    <xf numFmtId="178" fontId="5" fillId="3" borderId="57" xfId="0" applyNumberFormat="1" applyFont="1" applyFill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56" fontId="3" fillId="0" borderId="47" xfId="0" applyNumberFormat="1" applyFont="1" applyBorder="1" applyAlignment="1" applyProtection="1">
      <alignment horizontal="right" vertical="center"/>
      <protection locked="0"/>
    </xf>
    <xf numFmtId="0" fontId="3" fillId="0" borderId="47" xfId="0" applyFont="1" applyBorder="1" applyAlignment="1" applyProtection="1">
      <alignment horizontal="right" vertical="center"/>
      <protection locked="0"/>
    </xf>
    <xf numFmtId="176" fontId="3" fillId="0" borderId="47" xfId="0" applyNumberFormat="1" applyFont="1" applyBorder="1" applyAlignment="1" applyProtection="1">
      <alignment vertical="center"/>
      <protection locked="0"/>
    </xf>
    <xf numFmtId="0" fontId="3" fillId="0" borderId="39" xfId="0" applyFont="1" applyBorder="1"/>
    <xf numFmtId="178" fontId="5" fillId="0" borderId="0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/>
    <xf numFmtId="0" fontId="3" fillId="0" borderId="0" xfId="0" applyFont="1" applyBorder="1"/>
    <xf numFmtId="178" fontId="3" fillId="0" borderId="41" xfId="0" applyNumberFormat="1" applyFont="1" applyBorder="1" applyAlignment="1">
      <alignment vertical="center"/>
    </xf>
    <xf numFmtId="178" fontId="5" fillId="0" borderId="4" xfId="0" applyNumberFormat="1" applyFont="1" applyBorder="1" applyAlignment="1" applyProtection="1">
      <alignment vertical="center"/>
      <protection locked="0"/>
    </xf>
    <xf numFmtId="178" fontId="5" fillId="0" borderId="58" xfId="0" applyNumberFormat="1" applyFont="1" applyBorder="1" applyAlignment="1" applyProtection="1">
      <alignment vertical="center"/>
      <protection locked="0"/>
    </xf>
    <xf numFmtId="178" fontId="5" fillId="0" borderId="61" xfId="0" applyNumberFormat="1" applyFont="1" applyBorder="1" applyAlignment="1" applyProtection="1">
      <alignment vertical="center"/>
      <protection locked="0"/>
    </xf>
    <xf numFmtId="180" fontId="3" fillId="0" borderId="11" xfId="0" applyNumberFormat="1" applyFont="1" applyBorder="1" applyAlignment="1">
      <alignment vertical="center"/>
    </xf>
    <xf numFmtId="180" fontId="3" fillId="0" borderId="62" xfId="0" applyNumberFormat="1" applyFont="1" applyBorder="1" applyAlignment="1">
      <alignment vertical="center"/>
    </xf>
    <xf numFmtId="178" fontId="5" fillId="0" borderId="63" xfId="0" applyNumberFormat="1" applyFont="1" applyBorder="1" applyAlignment="1" applyProtection="1">
      <alignment vertical="center"/>
      <protection locked="0"/>
    </xf>
    <xf numFmtId="178" fontId="5" fillId="3" borderId="64" xfId="0" applyNumberFormat="1" applyFont="1" applyFill="1" applyBorder="1" applyAlignment="1" applyProtection="1">
      <alignment vertical="center"/>
      <protection locked="0"/>
    </xf>
    <xf numFmtId="178" fontId="5" fillId="3" borderId="19" xfId="0" applyNumberFormat="1" applyFont="1" applyFill="1" applyBorder="1" applyAlignment="1" applyProtection="1">
      <alignment vertical="center"/>
      <protection locked="0"/>
    </xf>
    <xf numFmtId="178" fontId="5" fillId="3" borderId="65" xfId="0" applyNumberFormat="1" applyFont="1" applyFill="1" applyBorder="1" applyAlignment="1" applyProtection="1">
      <alignment vertical="center"/>
      <protection locked="0"/>
    </xf>
    <xf numFmtId="178" fontId="5" fillId="0" borderId="33" xfId="0" applyNumberFormat="1" applyFont="1" applyBorder="1" applyAlignment="1" applyProtection="1">
      <alignment vertical="center"/>
      <protection locked="0"/>
    </xf>
    <xf numFmtId="180" fontId="3" fillId="0" borderId="14" xfId="0" applyNumberFormat="1" applyFont="1" applyBorder="1" applyAlignment="1">
      <alignment vertical="center"/>
    </xf>
    <xf numFmtId="178" fontId="5" fillId="0" borderId="62" xfId="0" applyNumberFormat="1" applyFont="1" applyBorder="1" applyAlignment="1" applyProtection="1">
      <alignment vertical="center"/>
      <protection locked="0"/>
    </xf>
    <xf numFmtId="49" fontId="5" fillId="0" borderId="66" xfId="0" applyNumberFormat="1" applyFont="1" applyBorder="1" applyAlignment="1">
      <alignment horizontal="distributed" vertical="center"/>
    </xf>
    <xf numFmtId="49" fontId="5" fillId="0" borderId="67" xfId="0" applyNumberFormat="1" applyFont="1" applyBorder="1" applyAlignment="1">
      <alignment horizontal="center" vertical="center"/>
    </xf>
    <xf numFmtId="178" fontId="3" fillId="3" borderId="68" xfId="0" applyNumberFormat="1" applyFont="1" applyFill="1" applyBorder="1" applyAlignment="1">
      <alignment vertical="center"/>
    </xf>
    <xf numFmtId="178" fontId="3" fillId="0" borderId="39" xfId="0" applyNumberFormat="1" applyFont="1" applyBorder="1" applyAlignment="1">
      <alignment vertical="center"/>
    </xf>
    <xf numFmtId="179" fontId="3" fillId="0" borderId="50" xfId="0" applyNumberFormat="1" applyFont="1" applyBorder="1" applyAlignment="1">
      <alignment vertical="center"/>
    </xf>
    <xf numFmtId="178" fontId="3" fillId="0" borderId="69" xfId="0" applyNumberFormat="1" applyFont="1" applyBorder="1" applyAlignment="1">
      <alignment vertical="center"/>
    </xf>
    <xf numFmtId="179" fontId="3" fillId="0" borderId="69" xfId="0" applyNumberFormat="1" applyFont="1" applyBorder="1" applyAlignment="1">
      <alignment vertical="center"/>
    </xf>
    <xf numFmtId="178" fontId="3" fillId="0" borderId="70" xfId="0" applyNumberFormat="1" applyFont="1" applyBorder="1" applyAlignment="1">
      <alignment vertical="center"/>
    </xf>
    <xf numFmtId="179" fontId="3" fillId="0" borderId="70" xfId="0" applyNumberFormat="1" applyFont="1" applyBorder="1" applyAlignment="1">
      <alignment vertical="center"/>
    </xf>
    <xf numFmtId="177" fontId="3" fillId="0" borderId="68" xfId="0" applyNumberFormat="1" applyFont="1" applyBorder="1" applyAlignment="1" applyProtection="1">
      <alignment vertical="center"/>
      <protection locked="0"/>
    </xf>
    <xf numFmtId="178" fontId="5" fillId="0" borderId="30" xfId="0" applyNumberFormat="1" applyFont="1" applyBorder="1" applyAlignment="1" applyProtection="1">
      <alignment vertical="center"/>
      <protection locked="0"/>
    </xf>
    <xf numFmtId="178" fontId="3" fillId="0" borderId="36" xfId="0" applyNumberFormat="1" applyFont="1" applyBorder="1" applyAlignment="1">
      <alignment vertical="center"/>
    </xf>
    <xf numFmtId="179" fontId="3" fillId="0" borderId="39" xfId="0" applyNumberFormat="1" applyFont="1" applyBorder="1" applyAlignment="1">
      <alignment vertical="center"/>
    </xf>
    <xf numFmtId="178" fontId="5" fillId="0" borderId="71" xfId="0" applyNumberFormat="1" applyFont="1" applyBorder="1" applyAlignment="1" applyProtection="1">
      <alignment vertical="center"/>
      <protection locked="0"/>
    </xf>
    <xf numFmtId="178" fontId="5" fillId="0" borderId="72" xfId="0" applyNumberFormat="1" applyFont="1" applyBorder="1" applyAlignment="1" applyProtection="1">
      <alignment vertical="center"/>
      <protection locked="0"/>
    </xf>
    <xf numFmtId="178" fontId="5" fillId="0" borderId="73" xfId="0" applyNumberFormat="1" applyFont="1" applyBorder="1" applyAlignment="1">
      <alignment vertical="center"/>
    </xf>
    <xf numFmtId="49" fontId="5" fillId="0" borderId="74" xfId="0" applyNumberFormat="1" applyFont="1" applyBorder="1" applyAlignment="1">
      <alignment horizontal="distributed" vertical="center"/>
    </xf>
    <xf numFmtId="49" fontId="5" fillId="0" borderId="75" xfId="0" applyNumberFormat="1" applyFont="1" applyBorder="1" applyAlignment="1">
      <alignment horizontal="center" vertical="center"/>
    </xf>
    <xf numFmtId="178" fontId="5" fillId="0" borderId="76" xfId="0" applyNumberFormat="1" applyFont="1" applyBorder="1" applyAlignment="1">
      <alignment vertical="center"/>
    </xf>
    <xf numFmtId="49" fontId="5" fillId="0" borderId="38" xfId="0" applyNumberFormat="1" applyFont="1" applyBorder="1" applyAlignment="1">
      <alignment horizontal="distributed" vertical="center"/>
    </xf>
    <xf numFmtId="49" fontId="5" fillId="0" borderId="77" xfId="0" applyNumberFormat="1" applyFont="1" applyBorder="1" applyAlignment="1">
      <alignment horizontal="center" vertical="center"/>
    </xf>
    <xf numFmtId="178" fontId="5" fillId="0" borderId="78" xfId="0" applyNumberFormat="1" applyFont="1" applyBorder="1" applyAlignment="1">
      <alignment vertical="center"/>
    </xf>
    <xf numFmtId="180" fontId="3" fillId="0" borderId="6" xfId="0" applyNumberFormat="1" applyFont="1" applyBorder="1" applyAlignment="1">
      <alignment vertical="center"/>
    </xf>
    <xf numFmtId="177" fontId="3" fillId="0" borderId="79" xfId="0" applyNumberFormat="1" applyFont="1" applyBorder="1" applyAlignment="1" applyProtection="1">
      <alignment vertical="center"/>
      <protection locked="0"/>
    </xf>
    <xf numFmtId="49" fontId="5" fillId="0" borderId="9" xfId="0" applyNumberFormat="1" applyFont="1" applyBorder="1" applyAlignment="1">
      <alignment horizontal="center" vertical="center"/>
    </xf>
    <xf numFmtId="0" fontId="3" fillId="0" borderId="50" xfId="0" applyFont="1" applyBorder="1"/>
    <xf numFmtId="179" fontId="3" fillId="0" borderId="28" xfId="0" applyNumberFormat="1" applyFont="1" applyBorder="1" applyAlignment="1">
      <alignment vertical="center"/>
    </xf>
    <xf numFmtId="178" fontId="5" fillId="0" borderId="80" xfId="0" applyNumberFormat="1" applyFont="1" applyBorder="1" applyAlignment="1" applyProtection="1">
      <alignment vertical="center"/>
      <protection locked="0"/>
    </xf>
    <xf numFmtId="0" fontId="3" fillId="2" borderId="0" xfId="0" applyFont="1" applyFill="1" applyBorder="1"/>
    <xf numFmtId="0" fontId="3" fillId="0" borderId="0" xfId="0" applyFont="1" applyBorder="1" applyAlignment="1">
      <alignment vertical="center"/>
    </xf>
    <xf numFmtId="49" fontId="7" fillId="0" borderId="0" xfId="0" applyNumberFormat="1" applyFont="1" applyAlignment="1">
      <alignment horizontal="distributed" vertical="center" indent="9"/>
    </xf>
    <xf numFmtId="0" fontId="3" fillId="0" borderId="0" xfId="0" applyFont="1" applyAlignment="1">
      <alignment horizontal="right" vertical="center"/>
    </xf>
    <xf numFmtId="49" fontId="5" fillId="3" borderId="59" xfId="0" applyNumberFormat="1" applyFont="1" applyFill="1" applyBorder="1" applyAlignment="1">
      <alignment horizontal="center" vertical="center"/>
    </xf>
    <xf numFmtId="49" fontId="5" fillId="3" borderId="60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distributed" vertical="center" indent="12"/>
    </xf>
    <xf numFmtId="49" fontId="5" fillId="3" borderId="42" xfId="0" applyNumberFormat="1" applyFont="1" applyFill="1" applyBorder="1" applyAlignment="1">
      <alignment horizontal="center" vertical="center"/>
    </xf>
    <xf numFmtId="49" fontId="5" fillId="3" borderId="55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FC9AD6B3-356B-4836-BC3C-29D7B59DE4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6"/>
  <sheetViews>
    <sheetView showGridLines="0" tabSelected="1" view="pageBreakPreview" zoomScaleNormal="70" zoomScaleSheetLayoutView="100" workbookViewId="0">
      <pane ySplit="3" topLeftCell="A29" activePane="bottomLeft" state="frozen"/>
      <selection activeCell="W49" sqref="W49"/>
      <selection pane="bottomLeft" activeCell="G55" sqref="G55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2" customWidth="1"/>
    <col min="17" max="17" width="4.28515625" style="2" customWidth="1"/>
    <col min="18" max="18" width="9.28515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1" t="s">
        <v>91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38</v>
      </c>
      <c r="D4" s="10">
        <v>92.5</v>
      </c>
      <c r="E4" s="10">
        <v>137.5</v>
      </c>
      <c r="F4" s="10">
        <v>200.5</v>
      </c>
      <c r="G4" s="10">
        <v>148.5</v>
      </c>
      <c r="H4" s="10">
        <v>491</v>
      </c>
      <c r="I4" s="10">
        <v>119.5</v>
      </c>
      <c r="J4" s="10">
        <v>263.5</v>
      </c>
      <c r="K4" s="10">
        <v>287.5</v>
      </c>
      <c r="L4" s="10">
        <v>266</v>
      </c>
      <c r="M4" s="10">
        <v>142</v>
      </c>
      <c r="N4" s="10">
        <v>16</v>
      </c>
      <c r="O4" s="11">
        <f>SUM(C4:N4)</f>
        <v>2202.5</v>
      </c>
      <c r="R4" s="62">
        <f>SUM(C4:F4)</f>
        <v>468.5</v>
      </c>
      <c r="S4" s="65">
        <f>R4/R49*100</f>
        <v>110.67800614221592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143</v>
      </c>
      <c r="F5" s="10">
        <v>122</v>
      </c>
      <c r="G5" s="10">
        <v>135.5</v>
      </c>
      <c r="H5" s="10">
        <v>66</v>
      </c>
      <c r="I5" s="10">
        <v>1178.5</v>
      </c>
      <c r="J5" s="10">
        <v>169</v>
      </c>
      <c r="K5" s="10">
        <v>94</v>
      </c>
      <c r="L5" s="10">
        <v>20</v>
      </c>
      <c r="M5" s="10">
        <v>181.5</v>
      </c>
      <c r="N5" s="10">
        <v>51.5</v>
      </c>
      <c r="O5" s="11">
        <f t="shared" ref="O5:O40" si="0">SUM(C5:N5)</f>
        <v>2320</v>
      </c>
      <c r="R5" s="62">
        <f>SUM(C5:F5)</f>
        <v>424</v>
      </c>
      <c r="S5" s="65">
        <f>R5/R49*100</f>
        <v>100.16536735175998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81.5</v>
      </c>
      <c r="E6" s="10">
        <v>172.5</v>
      </c>
      <c r="F6" s="10">
        <v>156.5</v>
      </c>
      <c r="G6" s="10">
        <v>262.5</v>
      </c>
      <c r="H6" s="10">
        <v>279.5</v>
      </c>
      <c r="I6" s="10">
        <v>276</v>
      </c>
      <c r="J6" s="10">
        <v>208</v>
      </c>
      <c r="K6" s="10">
        <v>258.5</v>
      </c>
      <c r="L6" s="10">
        <v>87</v>
      </c>
      <c r="M6" s="10">
        <v>15</v>
      </c>
      <c r="N6" s="10">
        <v>49.5</v>
      </c>
      <c r="O6" s="11">
        <f t="shared" si="0"/>
        <v>1875.5</v>
      </c>
      <c r="R6" s="62">
        <f>SUM(C6:F6)</f>
        <v>439.5</v>
      </c>
      <c r="S6" s="65">
        <f>R6/R49*100</f>
        <v>103.82707299787384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26.5</v>
      </c>
      <c r="E7" s="10">
        <v>74.5</v>
      </c>
      <c r="F7" s="10">
        <v>156.5</v>
      </c>
      <c r="G7" s="10">
        <v>91.5</v>
      </c>
      <c r="H7" s="10">
        <v>309</v>
      </c>
      <c r="I7" s="10">
        <v>160</v>
      </c>
      <c r="J7" s="10">
        <v>245</v>
      </c>
      <c r="K7" s="10">
        <v>130</v>
      </c>
      <c r="L7" s="10">
        <v>16</v>
      </c>
      <c r="M7" s="10">
        <v>59.5</v>
      </c>
      <c r="N7" s="10">
        <v>57.5</v>
      </c>
      <c r="O7" s="11">
        <f>SUM(C7:N7)</f>
        <v>1406</v>
      </c>
      <c r="R7" s="62">
        <f>SUM(C7:F7)</f>
        <v>337.5</v>
      </c>
      <c r="S7" s="65">
        <f>R7/R49*100</f>
        <v>79.73068745570518</v>
      </c>
    </row>
    <row r="8" spans="1:19" ht="18" customHeight="1" x14ac:dyDescent="0.15">
      <c r="A8" s="53" t="s">
        <v>62</v>
      </c>
      <c r="B8" s="54" t="s">
        <v>29</v>
      </c>
      <c r="C8" s="9">
        <v>30</v>
      </c>
      <c r="D8" s="10">
        <v>114</v>
      </c>
      <c r="E8" s="10">
        <v>186</v>
      </c>
      <c r="F8" s="10">
        <v>129.5</v>
      </c>
      <c r="G8" s="10">
        <v>229.5</v>
      </c>
      <c r="H8" s="10">
        <v>456.5</v>
      </c>
      <c r="I8" s="10">
        <v>293</v>
      </c>
      <c r="J8" s="10">
        <v>183.5</v>
      </c>
      <c r="K8" s="10">
        <v>373</v>
      </c>
      <c r="L8" s="10">
        <v>174.5</v>
      </c>
      <c r="M8" s="10">
        <v>98.5</v>
      </c>
      <c r="N8" s="10">
        <v>58</v>
      </c>
      <c r="O8" s="11">
        <f t="shared" si="0"/>
        <v>2326</v>
      </c>
      <c r="R8" s="62">
        <f>SUM(C8:F8)</f>
        <v>459.5</v>
      </c>
      <c r="S8" s="65">
        <f>R8/R49*100</f>
        <v>108.55185447673045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57.5</v>
      </c>
      <c r="E9" s="10">
        <v>127.5</v>
      </c>
      <c r="F9" s="10">
        <v>137.5</v>
      </c>
      <c r="G9" s="10">
        <v>271</v>
      </c>
      <c r="H9" s="10">
        <v>400</v>
      </c>
      <c r="I9" s="10">
        <v>231</v>
      </c>
      <c r="J9" s="10">
        <v>36.5</v>
      </c>
      <c r="K9" s="10">
        <v>186</v>
      </c>
      <c r="L9" s="10">
        <v>81.5</v>
      </c>
      <c r="M9" s="10">
        <v>18</v>
      </c>
      <c r="N9" s="10">
        <v>94.5</v>
      </c>
      <c r="O9" s="11">
        <f t="shared" si="0"/>
        <v>1686</v>
      </c>
      <c r="R9" s="62">
        <f>SUM(C9:F9)</f>
        <v>367.5</v>
      </c>
      <c r="S9" s="65">
        <f>R9/R49*100</f>
        <v>86.817859673990071</v>
      </c>
    </row>
    <row r="10" spans="1:19" ht="18" customHeight="1" x14ac:dyDescent="0.15">
      <c r="A10" s="53" t="s">
        <v>64</v>
      </c>
      <c r="B10" s="54" t="s">
        <v>31</v>
      </c>
      <c r="C10" s="9">
        <v>64.5</v>
      </c>
      <c r="D10" s="10">
        <v>60.5</v>
      </c>
      <c r="E10" s="10">
        <v>196.5</v>
      </c>
      <c r="F10" s="10">
        <v>186.5</v>
      </c>
      <c r="G10" s="10">
        <v>202.5</v>
      </c>
      <c r="H10" s="10">
        <v>208</v>
      </c>
      <c r="I10" s="10">
        <v>770</v>
      </c>
      <c r="J10" s="10">
        <v>373</v>
      </c>
      <c r="K10" s="10">
        <v>67</v>
      </c>
      <c r="L10" s="10">
        <v>82.5</v>
      </c>
      <c r="M10" s="10">
        <v>28</v>
      </c>
      <c r="N10" s="10">
        <v>25.5</v>
      </c>
      <c r="O10" s="11">
        <f>SUM(C10:N10)</f>
        <v>2264.5</v>
      </c>
      <c r="R10" s="62">
        <f>SUM(C10:F10)</f>
        <v>508</v>
      </c>
      <c r="S10" s="65">
        <f>R10/R49*100</f>
        <v>120.00944956295771</v>
      </c>
    </row>
    <row r="11" spans="1:19" ht="18" customHeight="1" x14ac:dyDescent="0.15">
      <c r="A11" s="53" t="s">
        <v>65</v>
      </c>
      <c r="B11" s="54" t="s">
        <v>32</v>
      </c>
      <c r="C11" s="9">
        <v>55.5</v>
      </c>
      <c r="D11" s="10">
        <v>59.5</v>
      </c>
      <c r="E11" s="10">
        <v>177</v>
      </c>
      <c r="F11" s="10">
        <v>168</v>
      </c>
      <c r="G11" s="10">
        <v>251.5</v>
      </c>
      <c r="H11" s="10">
        <v>554.5</v>
      </c>
      <c r="I11" s="10">
        <v>117</v>
      </c>
      <c r="J11" s="10">
        <v>141.5</v>
      </c>
      <c r="K11" s="10">
        <v>194</v>
      </c>
      <c r="L11" s="10">
        <v>29</v>
      </c>
      <c r="M11" s="10">
        <v>36</v>
      </c>
      <c r="N11" s="10">
        <v>30.5</v>
      </c>
      <c r="O11" s="11">
        <f t="shared" si="0"/>
        <v>1814</v>
      </c>
      <c r="R11" s="62">
        <f>SUM(C11:F11)</f>
        <v>460</v>
      </c>
      <c r="S11" s="65">
        <f>R11/R49*100</f>
        <v>108.66997401370186</v>
      </c>
    </row>
    <row r="12" spans="1:19" ht="18" customHeight="1" x14ac:dyDescent="0.15">
      <c r="A12" s="53" t="s">
        <v>66</v>
      </c>
      <c r="B12" s="54" t="s">
        <v>33</v>
      </c>
      <c r="C12" s="9">
        <v>140</v>
      </c>
      <c r="D12" s="10">
        <v>191.5</v>
      </c>
      <c r="E12" s="10">
        <v>152.5</v>
      </c>
      <c r="F12" s="10">
        <v>36</v>
      </c>
      <c r="G12" s="10">
        <v>236.5</v>
      </c>
      <c r="H12" s="10">
        <v>212.5</v>
      </c>
      <c r="I12" s="10">
        <v>536</v>
      </c>
      <c r="J12" s="10">
        <v>19</v>
      </c>
      <c r="K12" s="10">
        <v>432.5</v>
      </c>
      <c r="L12" s="10">
        <v>16.5</v>
      </c>
      <c r="M12" s="10">
        <v>93.5</v>
      </c>
      <c r="N12" s="10">
        <v>21.5</v>
      </c>
      <c r="O12" s="11">
        <f>SUM(C12:N12)</f>
        <v>2088</v>
      </c>
      <c r="R12" s="62">
        <f>SUM(C12:F12)</f>
        <v>520</v>
      </c>
      <c r="S12" s="65">
        <f>R12/R49*100</f>
        <v>122.84431845027166</v>
      </c>
    </row>
    <row r="13" spans="1:19" ht="18" customHeight="1" x14ac:dyDescent="0.15">
      <c r="A13" s="53" t="s">
        <v>68</v>
      </c>
      <c r="B13" s="54" t="s">
        <v>34</v>
      </c>
      <c r="C13" s="9">
        <v>74</v>
      </c>
      <c r="D13" s="10">
        <v>182</v>
      </c>
      <c r="E13" s="10">
        <v>159</v>
      </c>
      <c r="F13" s="10">
        <v>147</v>
      </c>
      <c r="G13" s="10">
        <v>203.5</v>
      </c>
      <c r="H13" s="10">
        <v>389</v>
      </c>
      <c r="I13" s="10">
        <v>193.5</v>
      </c>
      <c r="J13" s="10">
        <v>38</v>
      </c>
      <c r="K13" s="10">
        <v>210</v>
      </c>
      <c r="L13" s="10">
        <v>133</v>
      </c>
      <c r="M13" s="10">
        <v>29</v>
      </c>
      <c r="N13" s="10">
        <v>53</v>
      </c>
      <c r="O13" s="11">
        <f t="shared" si="0"/>
        <v>1811</v>
      </c>
      <c r="R13" s="62">
        <f>SUM(C13:F13)</f>
        <v>562</v>
      </c>
      <c r="S13" s="65">
        <f>R13/R49*100</f>
        <v>132.76635955587054</v>
      </c>
    </row>
    <row r="14" spans="1:19" ht="18" customHeight="1" x14ac:dyDescent="0.15">
      <c r="A14" s="53" t="s">
        <v>67</v>
      </c>
      <c r="B14" s="54" t="s">
        <v>35</v>
      </c>
      <c r="C14" s="9">
        <v>44</v>
      </c>
      <c r="D14" s="10">
        <v>89</v>
      </c>
      <c r="E14" s="10">
        <v>180</v>
      </c>
      <c r="F14" s="10">
        <v>138.5</v>
      </c>
      <c r="G14" s="10">
        <v>265</v>
      </c>
      <c r="H14" s="10">
        <v>377</v>
      </c>
      <c r="I14" s="10">
        <v>338</v>
      </c>
      <c r="J14" s="10">
        <v>232.5</v>
      </c>
      <c r="K14" s="10">
        <v>218</v>
      </c>
      <c r="L14" s="10">
        <v>43</v>
      </c>
      <c r="M14" s="10">
        <v>62.5</v>
      </c>
      <c r="N14" s="10">
        <v>80.5</v>
      </c>
      <c r="O14" s="11">
        <f t="shared" si="0"/>
        <v>2068</v>
      </c>
      <c r="R14" s="62">
        <f>SUM(C14:F14)</f>
        <v>451.5</v>
      </c>
      <c r="S14" s="65">
        <f>R14/R49*100</f>
        <v>106.6619418851878</v>
      </c>
    </row>
    <row r="15" spans="1:19" ht="18" customHeight="1" x14ac:dyDescent="0.15">
      <c r="A15" s="53" t="s">
        <v>69</v>
      </c>
      <c r="B15" s="54" t="s">
        <v>36</v>
      </c>
      <c r="C15" s="9">
        <v>75.5</v>
      </c>
      <c r="D15" s="10">
        <v>69</v>
      </c>
      <c r="E15" s="10">
        <v>350</v>
      </c>
      <c r="F15" s="10">
        <v>148.5</v>
      </c>
      <c r="G15" s="10">
        <v>119</v>
      </c>
      <c r="H15" s="10">
        <v>271</v>
      </c>
      <c r="I15" s="10">
        <v>203</v>
      </c>
      <c r="J15" s="10">
        <v>325</v>
      </c>
      <c r="K15" s="10">
        <v>178.5</v>
      </c>
      <c r="L15" s="10">
        <v>15.5</v>
      </c>
      <c r="M15" s="10">
        <v>76.5</v>
      </c>
      <c r="N15" s="10">
        <v>69</v>
      </c>
      <c r="O15" s="11">
        <f t="shared" si="0"/>
        <v>1900.5</v>
      </c>
      <c r="P15" s="8"/>
      <c r="R15" s="62">
        <f>SUM(C15:F15)</f>
        <v>643</v>
      </c>
      <c r="S15" s="65">
        <f>R15/R49*100</f>
        <v>151.90172454523977</v>
      </c>
    </row>
    <row r="16" spans="1:19" ht="18" customHeight="1" x14ac:dyDescent="0.15">
      <c r="A16" s="53" t="s">
        <v>70</v>
      </c>
      <c r="B16" s="54" t="s">
        <v>37</v>
      </c>
      <c r="C16" s="9">
        <v>53</v>
      </c>
      <c r="D16" s="10">
        <v>94</v>
      </c>
      <c r="E16" s="10">
        <v>135</v>
      </c>
      <c r="F16" s="10">
        <v>194.5</v>
      </c>
      <c r="G16" s="10">
        <v>108.5</v>
      </c>
      <c r="H16" s="10">
        <v>516.5</v>
      </c>
      <c r="I16" s="10">
        <v>570.5</v>
      </c>
      <c r="J16" s="10">
        <v>667.5</v>
      </c>
      <c r="K16" s="10">
        <v>215.5</v>
      </c>
      <c r="L16" s="10">
        <v>59</v>
      </c>
      <c r="M16" s="10">
        <v>130.5</v>
      </c>
      <c r="N16" s="10">
        <v>97.5</v>
      </c>
      <c r="O16" s="11">
        <f t="shared" si="0"/>
        <v>2842</v>
      </c>
      <c r="R16" s="62">
        <f>SUM(C16:F16)</f>
        <v>476.5</v>
      </c>
      <c r="S16" s="65">
        <f>R16/R49*100</f>
        <v>112.56791873375856</v>
      </c>
    </row>
    <row r="17" spans="1:19" ht="18" customHeight="1" x14ac:dyDescent="0.15">
      <c r="A17" s="53" t="s">
        <v>71</v>
      </c>
      <c r="B17" s="54" t="s">
        <v>38</v>
      </c>
      <c r="C17" s="9">
        <v>44</v>
      </c>
      <c r="D17" s="10">
        <v>88</v>
      </c>
      <c r="E17" s="10">
        <v>71</v>
      </c>
      <c r="F17" s="10">
        <v>221</v>
      </c>
      <c r="G17" s="10">
        <v>109.5</v>
      </c>
      <c r="H17" s="10">
        <v>185.5</v>
      </c>
      <c r="I17" s="10">
        <v>5.5</v>
      </c>
      <c r="J17" s="10">
        <v>31</v>
      </c>
      <c r="K17" s="10">
        <v>46</v>
      </c>
      <c r="L17" s="10">
        <v>18</v>
      </c>
      <c r="M17" s="10">
        <v>37</v>
      </c>
      <c r="N17" s="10">
        <v>65.5</v>
      </c>
      <c r="O17" s="11">
        <f t="shared" si="0"/>
        <v>922</v>
      </c>
      <c r="R17" s="62">
        <f>SUM(C17:F17)</f>
        <v>424</v>
      </c>
      <c r="S17" s="65">
        <f>R17/R49*100</f>
        <v>100.16536735175998</v>
      </c>
    </row>
    <row r="18" spans="1:19" ht="18" customHeight="1" x14ac:dyDescent="0.15">
      <c r="A18" s="53" t="s">
        <v>72</v>
      </c>
      <c r="B18" s="54" t="s">
        <v>39</v>
      </c>
      <c r="C18" s="9">
        <v>60.5</v>
      </c>
      <c r="D18" s="10">
        <v>38.5</v>
      </c>
      <c r="E18" s="10">
        <v>86.5</v>
      </c>
      <c r="F18" s="10">
        <v>162.5</v>
      </c>
      <c r="G18" s="10">
        <v>142.5</v>
      </c>
      <c r="H18" s="10">
        <v>309.5</v>
      </c>
      <c r="I18" s="10">
        <v>292.5</v>
      </c>
      <c r="J18" s="10">
        <v>83.5</v>
      </c>
      <c r="K18" s="10">
        <v>269</v>
      </c>
      <c r="L18" s="10">
        <v>47.5</v>
      </c>
      <c r="M18" s="10">
        <v>42.5</v>
      </c>
      <c r="N18" s="10">
        <v>9.5</v>
      </c>
      <c r="O18" s="11">
        <f t="shared" si="0"/>
        <v>1544.5</v>
      </c>
      <c r="P18" s="12">
        <f t="shared" ref="P18:P48" si="1">ROUND(O18/$O$49,3)</f>
        <v>0.81499999999999995</v>
      </c>
      <c r="Q18" s="13"/>
      <c r="R18" s="62">
        <f>SUM(C18:F18)</f>
        <v>348</v>
      </c>
      <c r="S18" s="65">
        <f>R18/R49*100</f>
        <v>82.211197732104893</v>
      </c>
    </row>
    <row r="19" spans="1:19" ht="18" customHeight="1" x14ac:dyDescent="0.15">
      <c r="A19" s="53" t="s">
        <v>73</v>
      </c>
      <c r="B19" s="54" t="s">
        <v>40</v>
      </c>
      <c r="C19" s="9">
        <v>44.5</v>
      </c>
      <c r="D19" s="10">
        <v>36</v>
      </c>
      <c r="E19" s="10">
        <v>110</v>
      </c>
      <c r="F19" s="10">
        <v>82</v>
      </c>
      <c r="G19" s="10">
        <v>50.5</v>
      </c>
      <c r="H19" s="10">
        <v>370.5</v>
      </c>
      <c r="I19" s="10">
        <v>93</v>
      </c>
      <c r="J19" s="10">
        <v>256.5</v>
      </c>
      <c r="K19" s="10">
        <v>75.5</v>
      </c>
      <c r="L19" s="10">
        <v>46</v>
      </c>
      <c r="M19" s="10">
        <v>41</v>
      </c>
      <c r="N19" s="10">
        <v>57.5</v>
      </c>
      <c r="O19" s="11">
        <f t="shared" si="0"/>
        <v>1263</v>
      </c>
      <c r="P19" s="12">
        <f t="shared" si="1"/>
        <v>0.66700000000000004</v>
      </c>
      <c r="R19" s="62">
        <f>SUM(C19:F19)</f>
        <v>272.5</v>
      </c>
      <c r="S19" s="65">
        <f>R19/R49*100</f>
        <v>64.375147649421223</v>
      </c>
    </row>
    <row r="20" spans="1:19" ht="18" customHeight="1" x14ac:dyDescent="0.15">
      <c r="A20" s="53" t="s">
        <v>74</v>
      </c>
      <c r="B20" s="54" t="s">
        <v>41</v>
      </c>
      <c r="C20" s="9">
        <v>44</v>
      </c>
      <c r="D20" s="10">
        <v>23.5</v>
      </c>
      <c r="E20" s="10">
        <v>75</v>
      </c>
      <c r="F20" s="10">
        <v>100</v>
      </c>
      <c r="G20" s="10">
        <v>125</v>
      </c>
      <c r="H20" s="10">
        <v>357</v>
      </c>
      <c r="I20" s="10">
        <v>631</v>
      </c>
      <c r="J20" s="10">
        <v>189</v>
      </c>
      <c r="K20" s="10">
        <v>271</v>
      </c>
      <c r="L20" s="10">
        <v>3.5</v>
      </c>
      <c r="M20" s="10">
        <v>190</v>
      </c>
      <c r="N20" s="10">
        <v>100</v>
      </c>
      <c r="O20" s="11">
        <f t="shared" si="0"/>
        <v>2109</v>
      </c>
      <c r="P20" s="12">
        <f t="shared" si="1"/>
        <v>1.113</v>
      </c>
      <c r="R20" s="62">
        <f>SUM(C20:F20)</f>
        <v>242.5</v>
      </c>
      <c r="S20" s="65">
        <f>R20/R49*100</f>
        <v>57.287975431136303</v>
      </c>
    </row>
    <row r="21" spans="1:19" ht="18" customHeight="1" x14ac:dyDescent="0.15">
      <c r="A21" s="53" t="s">
        <v>75</v>
      </c>
      <c r="B21" s="54" t="s">
        <v>42</v>
      </c>
      <c r="C21" s="14">
        <v>108</v>
      </c>
      <c r="D21" s="15">
        <v>119</v>
      </c>
      <c r="E21" s="15">
        <v>99</v>
      </c>
      <c r="F21" s="15">
        <v>223.5</v>
      </c>
      <c r="G21" s="15">
        <v>179</v>
      </c>
      <c r="H21" s="15">
        <v>618.5</v>
      </c>
      <c r="I21" s="15">
        <v>254.5</v>
      </c>
      <c r="J21" s="15">
        <v>73.5</v>
      </c>
      <c r="K21" s="15">
        <v>93</v>
      </c>
      <c r="L21" s="15">
        <v>174</v>
      </c>
      <c r="M21" s="15">
        <v>73.5</v>
      </c>
      <c r="N21" s="15">
        <v>4.5</v>
      </c>
      <c r="O21" s="11">
        <f t="shared" si="0"/>
        <v>2020</v>
      </c>
      <c r="P21" s="12">
        <f t="shared" si="1"/>
        <v>1.0660000000000001</v>
      </c>
      <c r="R21" s="62">
        <f>SUM(C21:F21)</f>
        <v>549.5</v>
      </c>
      <c r="S21" s="65">
        <f>R21/R49*100</f>
        <v>129.81337113158514</v>
      </c>
    </row>
    <row r="22" spans="1:19" ht="18" customHeight="1" x14ac:dyDescent="0.15">
      <c r="A22" s="53" t="s">
        <v>76</v>
      </c>
      <c r="B22" s="54" t="s">
        <v>43</v>
      </c>
      <c r="C22" s="16">
        <v>38.5</v>
      </c>
      <c r="D22" s="17">
        <v>52</v>
      </c>
      <c r="E22" s="17">
        <v>101</v>
      </c>
      <c r="F22" s="18">
        <v>105</v>
      </c>
      <c r="G22" s="17">
        <v>162.5</v>
      </c>
      <c r="H22" s="17">
        <v>429.5</v>
      </c>
      <c r="I22" s="17">
        <v>347</v>
      </c>
      <c r="J22" s="17">
        <v>349.5</v>
      </c>
      <c r="K22" s="17">
        <v>490</v>
      </c>
      <c r="L22" s="17">
        <v>99</v>
      </c>
      <c r="M22" s="17">
        <v>127.5</v>
      </c>
      <c r="N22" s="17">
        <v>27.5</v>
      </c>
      <c r="O22" s="11">
        <f t="shared" si="0"/>
        <v>2329</v>
      </c>
      <c r="P22" s="12">
        <f t="shared" si="1"/>
        <v>1.2290000000000001</v>
      </c>
      <c r="R22" s="62">
        <f>SUM(C22:F22)</f>
        <v>296.5</v>
      </c>
      <c r="S22" s="65">
        <f>R22/R49*100</f>
        <v>70.044885424049127</v>
      </c>
    </row>
    <row r="23" spans="1:19" ht="18" customHeight="1" x14ac:dyDescent="0.15">
      <c r="A23" s="53" t="s">
        <v>77</v>
      </c>
      <c r="B23" s="54" t="s">
        <v>44</v>
      </c>
      <c r="C23" s="20">
        <v>84</v>
      </c>
      <c r="D23" s="21">
        <v>49</v>
      </c>
      <c r="E23" s="21">
        <v>99</v>
      </c>
      <c r="F23" s="22">
        <v>79.5</v>
      </c>
      <c r="G23" s="21">
        <v>147.5</v>
      </c>
      <c r="H23" s="21">
        <v>258</v>
      </c>
      <c r="I23" s="21">
        <v>113.5</v>
      </c>
      <c r="J23" s="21">
        <v>209.5</v>
      </c>
      <c r="K23" s="21">
        <v>171.5</v>
      </c>
      <c r="L23" s="21">
        <v>113</v>
      </c>
      <c r="M23" s="21">
        <v>194</v>
      </c>
      <c r="N23" s="21">
        <v>42</v>
      </c>
      <c r="O23" s="19">
        <f t="shared" si="0"/>
        <v>1560.5</v>
      </c>
      <c r="P23" s="12">
        <f t="shared" si="1"/>
        <v>0.82399999999999995</v>
      </c>
      <c r="R23" s="62">
        <f>SUM(C23:F23)</f>
        <v>311.5</v>
      </c>
      <c r="S23" s="65">
        <f>R23/R49*100</f>
        <v>73.588471533191594</v>
      </c>
    </row>
    <row r="24" spans="1:19" ht="18" customHeight="1" x14ac:dyDescent="0.15">
      <c r="A24" s="53" t="s">
        <v>78</v>
      </c>
      <c r="B24" s="54" t="s">
        <v>45</v>
      </c>
      <c r="C24" s="23">
        <v>94</v>
      </c>
      <c r="D24" s="18">
        <v>96</v>
      </c>
      <c r="E24" s="18">
        <v>42.5</v>
      </c>
      <c r="F24" s="18">
        <v>94</v>
      </c>
      <c r="G24" s="18">
        <v>50</v>
      </c>
      <c r="H24" s="18">
        <v>244</v>
      </c>
      <c r="I24" s="23">
        <v>280.5</v>
      </c>
      <c r="J24" s="18">
        <v>99</v>
      </c>
      <c r="K24" s="18">
        <v>191.5</v>
      </c>
      <c r="L24" s="18">
        <v>221.5</v>
      </c>
      <c r="M24" s="18">
        <v>78</v>
      </c>
      <c r="N24" s="24">
        <v>67.5</v>
      </c>
      <c r="O24" s="19">
        <f t="shared" si="0"/>
        <v>1558.5</v>
      </c>
      <c r="P24" s="12">
        <f t="shared" si="1"/>
        <v>0.82299999999999995</v>
      </c>
      <c r="R24" s="62">
        <f>SUM(C24:F24)</f>
        <v>326.5</v>
      </c>
      <c r="S24" s="65">
        <f>R24/R49*100</f>
        <v>77.132057642334047</v>
      </c>
    </row>
    <row r="25" spans="1:19" ht="18" customHeight="1" x14ac:dyDescent="0.15">
      <c r="A25" s="53" t="s">
        <v>79</v>
      </c>
      <c r="B25" s="54" t="s">
        <v>46</v>
      </c>
      <c r="C25" s="16">
        <v>78.5</v>
      </c>
      <c r="D25" s="17">
        <v>49</v>
      </c>
      <c r="E25" s="17">
        <v>101.5</v>
      </c>
      <c r="F25" s="18">
        <v>192.5</v>
      </c>
      <c r="G25" s="17">
        <v>183.5</v>
      </c>
      <c r="H25" s="18">
        <v>152</v>
      </c>
      <c r="I25" s="16">
        <v>232.5</v>
      </c>
      <c r="J25" s="17">
        <v>208.5</v>
      </c>
      <c r="K25" s="17">
        <v>64.5</v>
      </c>
      <c r="L25" s="17">
        <v>132.5</v>
      </c>
      <c r="M25" s="17">
        <v>133.5</v>
      </c>
      <c r="N25" s="24">
        <v>85.5</v>
      </c>
      <c r="O25" s="25">
        <f t="shared" si="0"/>
        <v>1614</v>
      </c>
      <c r="P25" s="12">
        <f t="shared" si="1"/>
        <v>0.85199999999999998</v>
      </c>
      <c r="R25" s="62">
        <f>SUM(C25:F25)</f>
        <v>421.5</v>
      </c>
      <c r="S25" s="65">
        <f>R25/R49*100</f>
        <v>99.57476966690291</v>
      </c>
    </row>
    <row r="26" spans="1:19" ht="18" customHeight="1" x14ac:dyDescent="0.15">
      <c r="A26" s="53" t="s">
        <v>80</v>
      </c>
      <c r="B26" s="54" t="s">
        <v>47</v>
      </c>
      <c r="C26" s="16">
        <v>75</v>
      </c>
      <c r="D26" s="17">
        <v>42.5</v>
      </c>
      <c r="E26" s="17">
        <v>81</v>
      </c>
      <c r="F26" s="17">
        <v>241.5</v>
      </c>
      <c r="G26" s="17">
        <v>115.5</v>
      </c>
      <c r="H26" s="18">
        <v>264</v>
      </c>
      <c r="I26" s="16">
        <v>243</v>
      </c>
      <c r="J26" s="17">
        <v>283.5</v>
      </c>
      <c r="K26" s="17">
        <v>120</v>
      </c>
      <c r="L26" s="17">
        <v>13</v>
      </c>
      <c r="M26" s="17">
        <v>166</v>
      </c>
      <c r="N26" s="17">
        <v>33</v>
      </c>
      <c r="O26" s="19">
        <f t="shared" si="0"/>
        <v>1678</v>
      </c>
      <c r="P26" s="12">
        <f t="shared" si="1"/>
        <v>0.88600000000000001</v>
      </c>
      <c r="R26" s="62">
        <f>SUM(C26:F26)</f>
        <v>440</v>
      </c>
      <c r="S26" s="65">
        <f>R26/R49*100</f>
        <v>103.94519253484526</v>
      </c>
    </row>
    <row r="27" spans="1:19" ht="18" customHeight="1" x14ac:dyDescent="0.15">
      <c r="A27" s="53" t="s">
        <v>81</v>
      </c>
      <c r="B27" s="54" t="s">
        <v>48</v>
      </c>
      <c r="C27" s="26">
        <v>40</v>
      </c>
      <c r="D27" s="27">
        <v>81.5</v>
      </c>
      <c r="E27" s="27">
        <v>109</v>
      </c>
      <c r="F27" s="27">
        <v>158</v>
      </c>
      <c r="G27" s="27">
        <v>321</v>
      </c>
      <c r="H27" s="28">
        <v>86</v>
      </c>
      <c r="I27" s="26">
        <v>82.5</v>
      </c>
      <c r="J27" s="27">
        <v>133</v>
      </c>
      <c r="K27" s="27">
        <v>273</v>
      </c>
      <c r="L27" s="27">
        <v>187</v>
      </c>
      <c r="M27" s="27">
        <v>35</v>
      </c>
      <c r="N27" s="27">
        <v>112</v>
      </c>
      <c r="O27" s="19">
        <f t="shared" si="0"/>
        <v>1618</v>
      </c>
      <c r="P27" s="12">
        <f t="shared" si="1"/>
        <v>0.85399999999999998</v>
      </c>
      <c r="R27" s="62">
        <f>SUM(C27:F27)</f>
        <v>388.5</v>
      </c>
      <c r="S27" s="65">
        <f>R27/R49*100</f>
        <v>91.778880226789511</v>
      </c>
    </row>
    <row r="28" spans="1:19" ht="18" customHeight="1" x14ac:dyDescent="0.15">
      <c r="A28" s="53" t="s">
        <v>82</v>
      </c>
      <c r="B28" s="54" t="s">
        <v>49</v>
      </c>
      <c r="C28" s="20">
        <v>64</v>
      </c>
      <c r="D28" s="21">
        <v>113</v>
      </c>
      <c r="E28" s="21">
        <v>133</v>
      </c>
      <c r="F28" s="21">
        <v>131</v>
      </c>
      <c r="G28" s="21">
        <v>144</v>
      </c>
      <c r="H28" s="21">
        <v>54.5</v>
      </c>
      <c r="I28" s="21">
        <v>309.5</v>
      </c>
      <c r="J28" s="21">
        <v>186.5</v>
      </c>
      <c r="K28" s="21">
        <v>100.5</v>
      </c>
      <c r="L28" s="21">
        <v>24</v>
      </c>
      <c r="M28" s="21">
        <v>54.5</v>
      </c>
      <c r="N28" s="21">
        <v>58.5</v>
      </c>
      <c r="O28" s="29">
        <f t="shared" si="0"/>
        <v>1373</v>
      </c>
      <c r="P28" s="12">
        <f t="shared" si="1"/>
        <v>0.72499999999999998</v>
      </c>
      <c r="R28" s="62">
        <f>SUM(C28:F28)</f>
        <v>441</v>
      </c>
      <c r="S28" s="65">
        <f>R28/R49*100</f>
        <v>104.1814316087881</v>
      </c>
    </row>
    <row r="29" spans="1:19" ht="18" customHeight="1" x14ac:dyDescent="0.15">
      <c r="A29" s="53" t="s">
        <v>83</v>
      </c>
      <c r="B29" s="54" t="s">
        <v>50</v>
      </c>
      <c r="C29" s="16">
        <v>59.5</v>
      </c>
      <c r="D29" s="17">
        <v>127</v>
      </c>
      <c r="E29" s="17">
        <v>94.5</v>
      </c>
      <c r="F29" s="17">
        <v>278</v>
      </c>
      <c r="G29" s="17">
        <v>389.5</v>
      </c>
      <c r="H29" s="17">
        <v>368</v>
      </c>
      <c r="I29" s="17">
        <v>482.5</v>
      </c>
      <c r="J29" s="17">
        <v>447</v>
      </c>
      <c r="K29" s="17">
        <v>100.5</v>
      </c>
      <c r="L29" s="17">
        <v>25.5</v>
      </c>
      <c r="M29" s="17">
        <v>114.5</v>
      </c>
      <c r="N29" s="17">
        <v>48.5</v>
      </c>
      <c r="O29" s="30">
        <f t="shared" si="0"/>
        <v>2535</v>
      </c>
      <c r="P29" s="12">
        <f t="shared" si="1"/>
        <v>1.3380000000000001</v>
      </c>
      <c r="R29" s="62">
        <f>SUM(C29:F29)</f>
        <v>559</v>
      </c>
      <c r="S29" s="65">
        <f>R29/R49*100</f>
        <v>132.05764233404204</v>
      </c>
    </row>
    <row r="30" spans="1:19" ht="18" customHeight="1" x14ac:dyDescent="0.15">
      <c r="A30" s="53" t="s">
        <v>84</v>
      </c>
      <c r="B30" s="54" t="s">
        <v>51</v>
      </c>
      <c r="C30" s="20">
        <v>31</v>
      </c>
      <c r="D30" s="21">
        <v>105.5</v>
      </c>
      <c r="E30" s="21">
        <v>113.5</v>
      </c>
      <c r="F30" s="21">
        <v>116.5</v>
      </c>
      <c r="G30" s="21">
        <v>185.5</v>
      </c>
      <c r="H30" s="21">
        <v>101</v>
      </c>
      <c r="I30" s="21">
        <v>350</v>
      </c>
      <c r="J30" s="21">
        <v>100.5</v>
      </c>
      <c r="K30" s="21">
        <v>83</v>
      </c>
      <c r="L30" s="21">
        <v>160.5</v>
      </c>
      <c r="M30" s="21">
        <v>27.5</v>
      </c>
      <c r="N30" s="21">
        <v>89.5</v>
      </c>
      <c r="O30" s="19">
        <f t="shared" si="0"/>
        <v>1464</v>
      </c>
      <c r="P30" s="12">
        <f t="shared" si="1"/>
        <v>0.77300000000000002</v>
      </c>
      <c r="R30" s="62">
        <f>SUM(C30:F30)</f>
        <v>366.5</v>
      </c>
      <c r="S30" s="65">
        <f>R30/R49*100</f>
        <v>86.581620600047245</v>
      </c>
    </row>
    <row r="31" spans="1:19" ht="18" customHeight="1" x14ac:dyDescent="0.15">
      <c r="A31" s="53" t="s">
        <v>85</v>
      </c>
      <c r="B31" s="54" t="s">
        <v>52</v>
      </c>
      <c r="C31" s="20">
        <v>144.5</v>
      </c>
      <c r="D31" s="21">
        <v>60.5</v>
      </c>
      <c r="E31" s="21">
        <v>111</v>
      </c>
      <c r="F31" s="21">
        <v>119</v>
      </c>
      <c r="G31" s="21">
        <v>214.5</v>
      </c>
      <c r="H31" s="21">
        <v>441</v>
      </c>
      <c r="I31" s="21">
        <v>100</v>
      </c>
      <c r="J31" s="21">
        <v>126</v>
      </c>
      <c r="K31" s="21">
        <v>280</v>
      </c>
      <c r="L31" s="21">
        <v>27.5</v>
      </c>
      <c r="M31" s="21">
        <v>111</v>
      </c>
      <c r="N31" s="21">
        <v>105</v>
      </c>
      <c r="O31" s="30">
        <f t="shared" si="0"/>
        <v>1840</v>
      </c>
      <c r="P31" s="12">
        <f t="shared" si="1"/>
        <v>0.97099999999999997</v>
      </c>
      <c r="R31" s="62">
        <f>SUM(C31:F31)</f>
        <v>435</v>
      </c>
      <c r="S31" s="65">
        <f>R31/R49*100</f>
        <v>102.76399716513112</v>
      </c>
    </row>
    <row r="32" spans="1:19" ht="18" customHeight="1" x14ac:dyDescent="0.15">
      <c r="A32" s="53" t="s">
        <v>86</v>
      </c>
      <c r="B32" s="54" t="s">
        <v>53</v>
      </c>
      <c r="C32" s="20">
        <v>56.5</v>
      </c>
      <c r="D32" s="21">
        <v>156</v>
      </c>
      <c r="E32" s="21">
        <v>181</v>
      </c>
      <c r="F32" s="21">
        <v>102.5</v>
      </c>
      <c r="G32" s="21">
        <v>101.5</v>
      </c>
      <c r="H32" s="21">
        <v>305</v>
      </c>
      <c r="I32" s="21">
        <v>414.5</v>
      </c>
      <c r="J32" s="21">
        <v>74</v>
      </c>
      <c r="K32" s="21">
        <v>51</v>
      </c>
      <c r="L32" s="21">
        <v>150</v>
      </c>
      <c r="M32" s="21">
        <v>140.5</v>
      </c>
      <c r="N32" s="21">
        <v>68.5</v>
      </c>
      <c r="O32" s="30">
        <f t="shared" si="0"/>
        <v>1801</v>
      </c>
      <c r="P32" s="12">
        <f t="shared" si="1"/>
        <v>0.95099999999999996</v>
      </c>
      <c r="R32" s="62">
        <f>SUM(C32:F32)</f>
        <v>496</v>
      </c>
      <c r="S32" s="65">
        <f>R32/R49*100</f>
        <v>117.17458067564375</v>
      </c>
    </row>
    <row r="33" spans="1:21" ht="18" customHeight="1" x14ac:dyDescent="0.15">
      <c r="A33" s="53" t="s">
        <v>87</v>
      </c>
      <c r="B33" s="54" t="s">
        <v>54</v>
      </c>
      <c r="C33" s="20">
        <v>61.5</v>
      </c>
      <c r="D33" s="21">
        <v>119</v>
      </c>
      <c r="E33" s="21">
        <v>160.5</v>
      </c>
      <c r="F33" s="21">
        <v>211</v>
      </c>
      <c r="G33" s="21">
        <v>231.5</v>
      </c>
      <c r="H33" s="21">
        <v>364</v>
      </c>
      <c r="I33" s="21">
        <v>214</v>
      </c>
      <c r="J33" s="21">
        <v>110.5</v>
      </c>
      <c r="K33" s="21">
        <v>140</v>
      </c>
      <c r="L33" s="21">
        <v>108.5</v>
      </c>
      <c r="M33" s="21">
        <v>31</v>
      </c>
      <c r="N33" s="21">
        <v>146</v>
      </c>
      <c r="O33" s="30">
        <f t="shared" si="0"/>
        <v>1897.5</v>
      </c>
      <c r="P33" s="12">
        <f t="shared" si="1"/>
        <v>1.0009999999999999</v>
      </c>
      <c r="R33" s="62">
        <f>SUM(C33:F33)</f>
        <v>552</v>
      </c>
      <c r="S33" s="65">
        <f>R33/R49*100</f>
        <v>130.40396881644222</v>
      </c>
    </row>
    <row r="34" spans="1:21" ht="18" customHeight="1" x14ac:dyDescent="0.15">
      <c r="A34" s="53" t="s">
        <v>88</v>
      </c>
      <c r="B34" s="54" t="s">
        <v>55</v>
      </c>
      <c r="C34" s="16">
        <v>8.5</v>
      </c>
      <c r="D34" s="17">
        <v>35.5</v>
      </c>
      <c r="E34" s="17">
        <v>61</v>
      </c>
      <c r="F34" s="17">
        <v>81</v>
      </c>
      <c r="G34" s="17">
        <v>211.5</v>
      </c>
      <c r="H34" s="17">
        <v>788.5</v>
      </c>
      <c r="I34" s="17">
        <v>162.5</v>
      </c>
      <c r="J34" s="17">
        <v>335.5</v>
      </c>
      <c r="K34" s="17">
        <v>118</v>
      </c>
      <c r="L34" s="17">
        <v>124</v>
      </c>
      <c r="M34" s="17">
        <v>214</v>
      </c>
      <c r="N34" s="17">
        <v>29</v>
      </c>
      <c r="O34" s="30">
        <f t="shared" si="0"/>
        <v>2169</v>
      </c>
      <c r="P34" s="12">
        <f t="shared" si="1"/>
        <v>1.145</v>
      </c>
      <c r="R34" s="62">
        <f>SUM(C34:F34)</f>
        <v>186</v>
      </c>
      <c r="S34" s="65">
        <f>R34/R49*100</f>
        <v>43.940467753366406</v>
      </c>
    </row>
    <row r="35" spans="1:21" ht="18" customHeight="1" x14ac:dyDescent="0.15">
      <c r="A35" s="55" t="s">
        <v>89</v>
      </c>
      <c r="B35" s="56" t="s">
        <v>56</v>
      </c>
      <c r="C35" s="16">
        <v>24</v>
      </c>
      <c r="D35" s="17">
        <v>136</v>
      </c>
      <c r="E35" s="17">
        <v>187.5</v>
      </c>
      <c r="F35" s="17">
        <v>144</v>
      </c>
      <c r="G35" s="17">
        <v>52.5</v>
      </c>
      <c r="H35" s="17">
        <v>637</v>
      </c>
      <c r="I35" s="17">
        <v>222.5</v>
      </c>
      <c r="J35" s="17">
        <v>118.5</v>
      </c>
      <c r="K35" s="17">
        <v>212.5</v>
      </c>
      <c r="L35" s="17">
        <v>108.5</v>
      </c>
      <c r="M35" s="17">
        <v>168</v>
      </c>
      <c r="N35" s="17">
        <v>124.5</v>
      </c>
      <c r="O35" s="19">
        <f>SUM(C35:N35)</f>
        <v>2135.5</v>
      </c>
      <c r="P35" s="12">
        <f t="shared" si="1"/>
        <v>1.127</v>
      </c>
      <c r="R35" s="62">
        <f>SUM(C35:F35)</f>
        <v>491.5</v>
      </c>
      <c r="S35" s="65">
        <f>R35/R49*100</f>
        <v>116.111504842901</v>
      </c>
    </row>
    <row r="36" spans="1:21" ht="18" customHeight="1" x14ac:dyDescent="0.15">
      <c r="A36" s="55" t="s">
        <v>90</v>
      </c>
      <c r="B36" s="56" t="s">
        <v>57</v>
      </c>
      <c r="C36" s="16">
        <v>37.5</v>
      </c>
      <c r="D36" s="17">
        <v>148.5</v>
      </c>
      <c r="E36" s="17">
        <v>91.5</v>
      </c>
      <c r="F36" s="17">
        <v>148.5</v>
      </c>
      <c r="G36" s="17">
        <v>126</v>
      </c>
      <c r="H36" s="17">
        <v>224</v>
      </c>
      <c r="I36" s="17">
        <v>10.5</v>
      </c>
      <c r="J36" s="17">
        <v>198.5</v>
      </c>
      <c r="K36" s="17">
        <v>160</v>
      </c>
      <c r="L36" s="17">
        <v>249.5</v>
      </c>
      <c r="M36" s="17">
        <v>210.5</v>
      </c>
      <c r="N36" s="24">
        <v>78.5</v>
      </c>
      <c r="O36" s="19">
        <f t="shared" si="0"/>
        <v>1683.5</v>
      </c>
      <c r="P36" s="12">
        <f t="shared" si="1"/>
        <v>0.88900000000000001</v>
      </c>
      <c r="R36" s="62">
        <f>SUM(C36:F36)</f>
        <v>426</v>
      </c>
      <c r="S36" s="65">
        <f>R36/R49*100</f>
        <v>100.63784549964564</v>
      </c>
    </row>
    <row r="37" spans="1:21" ht="18" customHeight="1" x14ac:dyDescent="0.15">
      <c r="A37" s="59" t="s">
        <v>92</v>
      </c>
      <c r="B37" s="60" t="s">
        <v>93</v>
      </c>
      <c r="C37" s="26">
        <v>30</v>
      </c>
      <c r="D37" s="27">
        <v>106</v>
      </c>
      <c r="E37" s="27">
        <v>154.5</v>
      </c>
      <c r="F37" s="27">
        <v>114</v>
      </c>
      <c r="G37" s="27">
        <v>113.5</v>
      </c>
      <c r="H37" s="27">
        <v>226.5</v>
      </c>
      <c r="I37" s="18">
        <v>417.5</v>
      </c>
      <c r="J37" s="27">
        <v>483</v>
      </c>
      <c r="K37" s="27">
        <v>159.5</v>
      </c>
      <c r="L37" s="27">
        <v>129.5</v>
      </c>
      <c r="M37" s="27">
        <v>61</v>
      </c>
      <c r="N37" s="27">
        <v>138.5</v>
      </c>
      <c r="O37" s="30">
        <f t="shared" si="0"/>
        <v>2133.5</v>
      </c>
      <c r="P37" s="12">
        <f t="shared" si="1"/>
        <v>1.1259999999999999</v>
      </c>
      <c r="R37" s="62">
        <f>SUM(C37:F37)</f>
        <v>404.5</v>
      </c>
      <c r="S37" s="65">
        <f>R37/R49*100</f>
        <v>95.55870540987479</v>
      </c>
    </row>
    <row r="38" spans="1:21" ht="18" customHeight="1" x14ac:dyDescent="0.15">
      <c r="A38" s="55" t="s">
        <v>94</v>
      </c>
      <c r="B38" s="56" t="s">
        <v>96</v>
      </c>
      <c r="C38" s="16">
        <v>119</v>
      </c>
      <c r="D38" s="17">
        <v>40</v>
      </c>
      <c r="E38" s="17">
        <v>182</v>
      </c>
      <c r="F38" s="17">
        <v>248.5</v>
      </c>
      <c r="G38" s="17">
        <v>168.5</v>
      </c>
      <c r="H38" s="17">
        <v>456.5</v>
      </c>
      <c r="I38" s="17">
        <v>310</v>
      </c>
      <c r="J38" s="17">
        <v>412.5</v>
      </c>
      <c r="K38" s="17">
        <v>180</v>
      </c>
      <c r="L38" s="17">
        <v>59</v>
      </c>
      <c r="M38" s="17">
        <v>112.5</v>
      </c>
      <c r="N38" s="24">
        <v>103.5</v>
      </c>
      <c r="O38" s="91">
        <f t="shared" si="0"/>
        <v>2392</v>
      </c>
      <c r="P38" s="12">
        <f t="shared" si="1"/>
        <v>1.262</v>
      </c>
      <c r="R38" s="62">
        <f>SUM(C38:F38)</f>
        <v>589.5</v>
      </c>
      <c r="S38" s="65">
        <f>R38/R49*100</f>
        <v>139.26293408929837</v>
      </c>
    </row>
    <row r="39" spans="1:21" ht="18" customHeight="1" x14ac:dyDescent="0.15">
      <c r="A39" s="57" t="s">
        <v>95</v>
      </c>
      <c r="B39" s="58" t="s">
        <v>97</v>
      </c>
      <c r="C39" s="20">
        <v>96.5</v>
      </c>
      <c r="D39" s="21">
        <v>77</v>
      </c>
      <c r="E39" s="21">
        <v>82</v>
      </c>
      <c r="F39" s="21">
        <v>208</v>
      </c>
      <c r="G39" s="21">
        <v>287.5</v>
      </c>
      <c r="H39" s="21">
        <v>620</v>
      </c>
      <c r="I39" s="21">
        <v>178.5</v>
      </c>
      <c r="J39" s="21">
        <v>34.5</v>
      </c>
      <c r="K39" s="21">
        <v>311</v>
      </c>
      <c r="L39" s="21">
        <v>207</v>
      </c>
      <c r="M39" s="21">
        <v>107</v>
      </c>
      <c r="N39" s="21">
        <v>84</v>
      </c>
      <c r="O39" s="91">
        <f t="shared" si="0"/>
        <v>2293</v>
      </c>
      <c r="P39" s="12">
        <f t="shared" si="1"/>
        <v>1.21</v>
      </c>
      <c r="R39" s="62">
        <f>SUM(C39:F39)</f>
        <v>463.5</v>
      </c>
      <c r="S39" s="65">
        <f>R39/R49*100</f>
        <v>109.49681077250177</v>
      </c>
    </row>
    <row r="40" spans="1:21" ht="18" customHeight="1" x14ac:dyDescent="0.15">
      <c r="A40" s="55" t="s">
        <v>98</v>
      </c>
      <c r="B40" s="56" t="s">
        <v>99</v>
      </c>
      <c r="C40" s="16">
        <v>63</v>
      </c>
      <c r="D40" s="17">
        <v>92.5</v>
      </c>
      <c r="E40" s="17">
        <v>68.5</v>
      </c>
      <c r="F40" s="17">
        <v>216</v>
      </c>
      <c r="G40" s="17">
        <v>119.5</v>
      </c>
      <c r="H40" s="17">
        <v>172.5</v>
      </c>
      <c r="I40" s="17">
        <v>223.5</v>
      </c>
      <c r="J40" s="17">
        <v>246.5</v>
      </c>
      <c r="K40" s="17">
        <v>204.5</v>
      </c>
      <c r="L40" s="17">
        <v>279.5</v>
      </c>
      <c r="M40" s="17">
        <v>59</v>
      </c>
      <c r="N40" s="24">
        <v>33.5</v>
      </c>
      <c r="O40" s="91">
        <f t="shared" si="0"/>
        <v>1778.5</v>
      </c>
      <c r="P40" s="12">
        <f t="shared" si="1"/>
        <v>0.93899999999999995</v>
      </c>
      <c r="R40" s="62">
        <f>SUM(C40:F40)</f>
        <v>440</v>
      </c>
      <c r="S40" s="65">
        <f>R40/R49*100</f>
        <v>103.94519253484526</v>
      </c>
    </row>
    <row r="41" spans="1:21" ht="18" customHeight="1" x14ac:dyDescent="0.15">
      <c r="A41" s="59" t="s">
        <v>101</v>
      </c>
      <c r="B41" s="60" t="s">
        <v>102</v>
      </c>
      <c r="C41" s="26">
        <v>71.5</v>
      </c>
      <c r="D41" s="27">
        <v>87.5</v>
      </c>
      <c r="E41" s="27">
        <v>185</v>
      </c>
      <c r="F41" s="27">
        <v>155</v>
      </c>
      <c r="G41" s="27">
        <v>147</v>
      </c>
      <c r="H41" s="27">
        <v>276.5</v>
      </c>
      <c r="I41" s="27">
        <v>381.5</v>
      </c>
      <c r="J41" s="27">
        <v>45</v>
      </c>
      <c r="K41" s="27">
        <v>232.5</v>
      </c>
      <c r="L41" s="27">
        <v>52</v>
      </c>
      <c r="M41" s="27">
        <v>63</v>
      </c>
      <c r="N41" s="27">
        <v>124.5</v>
      </c>
      <c r="O41" s="91">
        <f t="shared" ref="O41:O45" si="2">SUM(C41:N41)</f>
        <v>1821</v>
      </c>
      <c r="P41" s="12">
        <f t="shared" si="1"/>
        <v>0.96099999999999997</v>
      </c>
      <c r="R41" s="62">
        <f>SUM(C41:F41)</f>
        <v>499</v>
      </c>
      <c r="S41" s="68">
        <f>R41/R49*100</f>
        <v>117.88329789747223</v>
      </c>
    </row>
    <row r="42" spans="1:21" ht="18" customHeight="1" x14ac:dyDescent="0.15">
      <c r="A42" s="55" t="s">
        <v>103</v>
      </c>
      <c r="B42" s="56" t="s">
        <v>104</v>
      </c>
      <c r="C42" s="16">
        <v>27</v>
      </c>
      <c r="D42" s="17">
        <v>86.5</v>
      </c>
      <c r="E42" s="17">
        <v>129.5</v>
      </c>
      <c r="F42" s="17">
        <v>87.5</v>
      </c>
      <c r="G42" s="17">
        <v>101</v>
      </c>
      <c r="H42" s="17">
        <v>163</v>
      </c>
      <c r="I42" s="17">
        <v>455</v>
      </c>
      <c r="J42" s="17">
        <v>336.5</v>
      </c>
      <c r="K42" s="17">
        <v>117</v>
      </c>
      <c r="L42" s="17">
        <v>123</v>
      </c>
      <c r="M42" s="17">
        <v>42</v>
      </c>
      <c r="N42" s="17">
        <v>120</v>
      </c>
      <c r="O42" s="92">
        <f t="shared" si="2"/>
        <v>1788</v>
      </c>
      <c r="P42" s="12">
        <f t="shared" si="1"/>
        <v>0.94399999999999995</v>
      </c>
      <c r="Q42" s="93"/>
      <c r="R42" s="62">
        <f>SUM(C42:F42)</f>
        <v>330.5</v>
      </c>
      <c r="S42" s="65">
        <f>R42/R49*100</f>
        <v>78.077013938105353</v>
      </c>
    </row>
    <row r="43" spans="1:21" ht="18" customHeight="1" x14ac:dyDescent="0.15">
      <c r="A43" s="55" t="s">
        <v>107</v>
      </c>
      <c r="B43" s="56" t="s">
        <v>106</v>
      </c>
      <c r="C43" s="16">
        <v>116</v>
      </c>
      <c r="D43" s="17">
        <v>103.5</v>
      </c>
      <c r="E43" s="17">
        <v>121.5</v>
      </c>
      <c r="F43" s="17">
        <v>88</v>
      </c>
      <c r="G43" s="17">
        <v>149</v>
      </c>
      <c r="H43" s="17">
        <v>439</v>
      </c>
      <c r="I43" s="17">
        <v>862.5</v>
      </c>
      <c r="J43" s="17">
        <v>140.5</v>
      </c>
      <c r="K43" s="17">
        <v>470</v>
      </c>
      <c r="L43" s="17">
        <v>61</v>
      </c>
      <c r="M43" s="17">
        <v>117.5</v>
      </c>
      <c r="N43" s="17">
        <v>41</v>
      </c>
      <c r="O43" s="92">
        <f t="shared" si="2"/>
        <v>2709.5</v>
      </c>
      <c r="P43" s="12">
        <f t="shared" si="1"/>
        <v>1.43</v>
      </c>
      <c r="R43" s="62">
        <f>SUM(C43:F43)</f>
        <v>429</v>
      </c>
      <c r="S43" s="65">
        <f>R43/R49*100</f>
        <v>101.34656272147413</v>
      </c>
    </row>
    <row r="44" spans="1:21" ht="18" customHeight="1" x14ac:dyDescent="0.15">
      <c r="A44" s="55" t="s">
        <v>109</v>
      </c>
      <c r="B44" s="56" t="s">
        <v>110</v>
      </c>
      <c r="C44" s="87">
        <v>32</v>
      </c>
      <c r="D44" s="18">
        <v>58</v>
      </c>
      <c r="E44" s="18">
        <v>99</v>
      </c>
      <c r="F44" s="18">
        <v>140</v>
      </c>
      <c r="G44" s="18">
        <v>328</v>
      </c>
      <c r="H44" s="27">
        <v>174.5</v>
      </c>
      <c r="I44" s="18">
        <v>62</v>
      </c>
      <c r="J44" s="18">
        <v>935</v>
      </c>
      <c r="K44" s="27">
        <v>204.5</v>
      </c>
      <c r="L44" s="27">
        <v>10</v>
      </c>
      <c r="M44" s="18">
        <v>99</v>
      </c>
      <c r="N44" s="27">
        <v>61.5</v>
      </c>
      <c r="O44" s="92">
        <f t="shared" si="2"/>
        <v>2203.5</v>
      </c>
      <c r="P44" s="12">
        <f t="shared" si="1"/>
        <v>1.163</v>
      </c>
      <c r="Q44" s="93"/>
      <c r="R44" s="62">
        <f>SUM(C44:F44)</f>
        <v>329</v>
      </c>
      <c r="S44" s="68">
        <f>R44/R49*100</f>
        <v>77.72265532719112</v>
      </c>
    </row>
    <row r="45" spans="1:21" ht="18" customHeight="1" x14ac:dyDescent="0.15">
      <c r="A45" s="55" t="s">
        <v>112</v>
      </c>
      <c r="B45" s="56" t="s">
        <v>113</v>
      </c>
      <c r="C45" s="16">
        <v>82</v>
      </c>
      <c r="D45" s="17">
        <v>19</v>
      </c>
      <c r="E45" s="17">
        <v>132</v>
      </c>
      <c r="F45" s="17">
        <v>171.5</v>
      </c>
      <c r="G45" s="17">
        <v>121</v>
      </c>
      <c r="H45" s="18">
        <v>248.5</v>
      </c>
      <c r="I45" s="17">
        <v>276</v>
      </c>
      <c r="J45" s="17">
        <v>371.5</v>
      </c>
      <c r="K45" s="18">
        <v>184</v>
      </c>
      <c r="L45" s="18">
        <v>52.5</v>
      </c>
      <c r="M45" s="17">
        <v>30</v>
      </c>
      <c r="N45" s="24">
        <v>54.5</v>
      </c>
      <c r="O45" s="19">
        <f t="shared" si="2"/>
        <v>1742.5</v>
      </c>
      <c r="P45" s="12">
        <f t="shared" si="1"/>
        <v>0.92</v>
      </c>
      <c r="R45" s="62">
        <f>SUM(C45:F45)</f>
        <v>404.5</v>
      </c>
      <c r="S45" s="65">
        <f>R45/R49*100</f>
        <v>95.55870540987479</v>
      </c>
    </row>
    <row r="46" spans="1:21" ht="18" customHeight="1" x14ac:dyDescent="0.15">
      <c r="A46" s="53" t="s">
        <v>114</v>
      </c>
      <c r="B46" s="54" t="s">
        <v>115</v>
      </c>
      <c r="C46" s="14">
        <v>156</v>
      </c>
      <c r="D46" s="15">
        <v>77.5</v>
      </c>
      <c r="E46" s="15">
        <v>138.5</v>
      </c>
      <c r="F46" s="15">
        <v>224</v>
      </c>
      <c r="G46" s="15">
        <v>294</v>
      </c>
      <c r="H46" s="15">
        <v>332</v>
      </c>
      <c r="I46" s="15">
        <v>269.5</v>
      </c>
      <c r="J46" s="15">
        <v>237</v>
      </c>
      <c r="K46" s="15">
        <v>242</v>
      </c>
      <c r="L46" s="15">
        <v>51</v>
      </c>
      <c r="M46" s="15">
        <v>58</v>
      </c>
      <c r="N46" s="15">
        <v>55</v>
      </c>
      <c r="O46" s="11">
        <f>SUM(C46:N46)</f>
        <v>2134.5</v>
      </c>
      <c r="P46" s="88">
        <f t="shared" si="1"/>
        <v>1.127</v>
      </c>
      <c r="Q46" s="77"/>
      <c r="R46" s="124">
        <f>SUM(C46:F46)</f>
        <v>596</v>
      </c>
      <c r="S46" s="133">
        <f>R46/R49*100</f>
        <v>140.79848806992678</v>
      </c>
      <c r="T46" s="89"/>
      <c r="U46" s="89"/>
    </row>
    <row r="47" spans="1:21" ht="18" customHeight="1" thickBot="1" x14ac:dyDescent="0.2">
      <c r="A47" s="57" t="s">
        <v>116</v>
      </c>
      <c r="B47" s="58" t="s">
        <v>117</v>
      </c>
      <c r="C47" s="20">
        <v>41</v>
      </c>
      <c r="D47" s="21">
        <v>161.5</v>
      </c>
      <c r="E47" s="21">
        <v>364.5</v>
      </c>
      <c r="F47" s="21">
        <v>187.5</v>
      </c>
      <c r="G47" s="21">
        <v>205.5</v>
      </c>
      <c r="H47" s="21">
        <v>393</v>
      </c>
      <c r="I47" s="21">
        <v>301</v>
      </c>
      <c r="J47" s="21">
        <v>121.5</v>
      </c>
      <c r="K47" s="21">
        <v>69.5</v>
      </c>
      <c r="L47" s="21">
        <v>103</v>
      </c>
      <c r="M47" s="21">
        <v>168.5</v>
      </c>
      <c r="N47" s="21">
        <v>20</v>
      </c>
      <c r="O47" s="30">
        <f>SUM(C47:N47)</f>
        <v>2136.5</v>
      </c>
      <c r="P47" s="67">
        <f t="shared" si="1"/>
        <v>1.1279999999999999</v>
      </c>
      <c r="Q47" s="106"/>
      <c r="R47" s="132">
        <f>SUM(C47:F47)</f>
        <v>754.5</v>
      </c>
      <c r="S47" s="68">
        <f>R47/R49*100</f>
        <v>178.24238128986534</v>
      </c>
      <c r="T47" s="107"/>
      <c r="U47" s="107"/>
    </row>
    <row r="48" spans="1:21" ht="18" customHeight="1" thickBot="1" x14ac:dyDescent="0.2">
      <c r="A48" s="137" t="s">
        <v>119</v>
      </c>
      <c r="B48" s="138" t="s">
        <v>118</v>
      </c>
      <c r="C48" s="111">
        <v>46.5</v>
      </c>
      <c r="D48" s="110">
        <v>62</v>
      </c>
      <c r="E48" s="110">
        <v>108.5</v>
      </c>
      <c r="F48" s="110">
        <v>96.5</v>
      </c>
      <c r="G48" s="110"/>
      <c r="H48" s="110"/>
      <c r="I48" s="110"/>
      <c r="J48" s="110"/>
      <c r="K48" s="110"/>
      <c r="L48" s="110"/>
      <c r="M48" s="110"/>
      <c r="N48" s="110"/>
      <c r="O48" s="142">
        <f>SUM(C48:N48)</f>
        <v>313.5</v>
      </c>
      <c r="P48" s="94">
        <f t="shared" si="1"/>
        <v>0.16500000000000001</v>
      </c>
      <c r="Q48" s="106"/>
      <c r="R48" s="85">
        <f>SUM(C48:F48)</f>
        <v>313.5</v>
      </c>
      <c r="S48" s="125">
        <f>R48/R49*100</f>
        <v>74.060949681077247</v>
      </c>
      <c r="T48" s="107"/>
      <c r="U48" s="107"/>
    </row>
    <row r="49" spans="1:22" s="31" customFormat="1" ht="18" customHeight="1" x14ac:dyDescent="0.15">
      <c r="A49" s="153" t="s">
        <v>12</v>
      </c>
      <c r="B49" s="154"/>
      <c r="C49" s="97">
        <v>63.1</v>
      </c>
      <c r="D49" s="98">
        <v>84</v>
      </c>
      <c r="E49" s="98">
        <v>123.2</v>
      </c>
      <c r="F49" s="98">
        <v>153</v>
      </c>
      <c r="G49" s="98">
        <v>160.69999999999999</v>
      </c>
      <c r="H49" s="98">
        <v>335.9</v>
      </c>
      <c r="I49" s="98">
        <v>292.7</v>
      </c>
      <c r="J49" s="98">
        <v>217.9</v>
      </c>
      <c r="K49" s="98">
        <v>186.6</v>
      </c>
      <c r="L49" s="98">
        <v>102.1</v>
      </c>
      <c r="M49" s="98">
        <v>100.7</v>
      </c>
      <c r="N49" s="98">
        <v>74.8</v>
      </c>
      <c r="O49" s="73">
        <f>SUM(C49:N49)</f>
        <v>1894.6999999999998</v>
      </c>
      <c r="P49" s="61"/>
      <c r="Q49" s="2"/>
      <c r="R49" s="83">
        <f>SUM(C49:F49)</f>
        <v>423.3</v>
      </c>
      <c r="S49" s="82"/>
      <c r="T49" s="1"/>
      <c r="U49" s="1"/>
      <c r="V49" s="1"/>
    </row>
    <row r="50" spans="1:22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Q50" s="40"/>
    </row>
    <row r="51" spans="1:22" ht="18" customHeight="1" x14ac:dyDescent="0.15">
      <c r="A51" s="43" t="s">
        <v>111</v>
      </c>
      <c r="B51" s="43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22" ht="18" customHeight="1" x14ac:dyDescent="0.15">
      <c r="F52" s="44"/>
    </row>
    <row r="53" spans="1:22" ht="18" customHeight="1" x14ac:dyDescent="0.15">
      <c r="F53" s="44"/>
      <c r="R53" s="44"/>
    </row>
    <row r="54" spans="1:22" ht="18" customHeight="1" x14ac:dyDescent="0.15">
      <c r="F54" s="44"/>
    </row>
    <row r="55" spans="1:22" ht="18" customHeight="1" x14ac:dyDescent="0.15">
      <c r="F55" s="44"/>
    </row>
    <row r="56" spans="1:22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56"/>
  <sheetViews>
    <sheetView showGridLines="0" view="pageBreakPreview" zoomScaleNormal="70" zoomScaleSheetLayoutView="100" workbookViewId="0">
      <pane ySplit="3" topLeftCell="A34" activePane="bottomLeft" state="frozen"/>
      <selection activeCell="Y47" sqref="Y47"/>
      <selection pane="bottomLeft" activeCell="Y47" sqref="Y47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1" t="s">
        <v>18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54</v>
      </c>
      <c r="D4" s="10">
        <v>103</v>
      </c>
      <c r="E4" s="10">
        <v>83</v>
      </c>
      <c r="F4" s="10">
        <v>207</v>
      </c>
      <c r="G4" s="10">
        <v>108</v>
      </c>
      <c r="H4" s="10">
        <v>434</v>
      </c>
      <c r="I4" s="10">
        <v>136.5</v>
      </c>
      <c r="J4" s="10">
        <v>230.5</v>
      </c>
      <c r="K4" s="10">
        <v>130.5</v>
      </c>
      <c r="L4" s="10">
        <v>222</v>
      </c>
      <c r="M4" s="10">
        <v>127</v>
      </c>
      <c r="N4" s="10">
        <v>25</v>
      </c>
      <c r="O4" s="11">
        <f>SUM(C4:N4)</f>
        <v>1860.5</v>
      </c>
      <c r="P4" s="2"/>
      <c r="R4" s="62">
        <f>SUM(C4:F4)</f>
        <v>447</v>
      </c>
      <c r="S4" s="65">
        <f>R4/R49*100</f>
        <v>106.91222195646975</v>
      </c>
    </row>
    <row r="5" spans="1:19" ht="18" customHeight="1" x14ac:dyDescent="0.15">
      <c r="A5" s="53" t="s">
        <v>59</v>
      </c>
      <c r="B5" s="54" t="s">
        <v>26</v>
      </c>
      <c r="C5" s="9">
        <v>63</v>
      </c>
      <c r="D5" s="10">
        <v>96</v>
      </c>
      <c r="E5" s="10">
        <v>133.5</v>
      </c>
      <c r="F5" s="10">
        <v>102.5</v>
      </c>
      <c r="G5" s="10">
        <v>151</v>
      </c>
      <c r="H5" s="10">
        <v>58</v>
      </c>
      <c r="I5" s="10">
        <v>797</v>
      </c>
      <c r="J5" s="10">
        <v>207</v>
      </c>
      <c r="K5" s="10">
        <v>109.5</v>
      </c>
      <c r="L5" s="10">
        <v>62.5</v>
      </c>
      <c r="M5" s="10">
        <v>154.5</v>
      </c>
      <c r="N5" s="10">
        <v>53</v>
      </c>
      <c r="O5" s="11">
        <f t="shared" ref="O5:O31" si="0">SUM(C5:N5)</f>
        <v>1987.5</v>
      </c>
      <c r="P5" s="2"/>
      <c r="R5" s="62">
        <f>SUM(C5:F5)</f>
        <v>395</v>
      </c>
      <c r="S5" s="65">
        <f>R5/R49*100</f>
        <v>94.475005979430748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83.5</v>
      </c>
      <c r="E6" s="10">
        <v>249</v>
      </c>
      <c r="F6" s="10">
        <v>211.5</v>
      </c>
      <c r="G6" s="10">
        <v>246</v>
      </c>
      <c r="H6" s="10">
        <v>263</v>
      </c>
      <c r="I6" s="10">
        <v>309</v>
      </c>
      <c r="J6" s="10">
        <v>168.5</v>
      </c>
      <c r="K6" s="10">
        <v>538.5</v>
      </c>
      <c r="L6" s="10">
        <v>153</v>
      </c>
      <c r="M6" s="10">
        <v>25.5</v>
      </c>
      <c r="N6" s="10">
        <v>33.5</v>
      </c>
      <c r="O6" s="11">
        <f t="shared" si="0"/>
        <v>2328</v>
      </c>
      <c r="P6" s="2"/>
      <c r="R6" s="62">
        <f>SUM(C6:F6)</f>
        <v>591</v>
      </c>
      <c r="S6" s="65">
        <f>R6/R49*100</f>
        <v>141.35374312365462</v>
      </c>
    </row>
    <row r="7" spans="1:19" ht="18" customHeight="1" x14ac:dyDescent="0.15">
      <c r="A7" s="53" t="s">
        <v>61</v>
      </c>
      <c r="B7" s="54" t="s">
        <v>28</v>
      </c>
      <c r="C7" s="9">
        <v>51.5</v>
      </c>
      <c r="D7" s="10">
        <v>39.5</v>
      </c>
      <c r="E7" s="10">
        <v>82</v>
      </c>
      <c r="F7" s="10">
        <v>175.5</v>
      </c>
      <c r="G7" s="10">
        <v>49.5</v>
      </c>
      <c r="H7" s="10">
        <v>252.5</v>
      </c>
      <c r="I7" s="10">
        <v>109</v>
      </c>
      <c r="J7" s="10">
        <v>195</v>
      </c>
      <c r="K7" s="10">
        <v>197</v>
      </c>
      <c r="L7" s="10">
        <v>18</v>
      </c>
      <c r="M7" s="10">
        <v>91</v>
      </c>
      <c r="N7" s="10">
        <v>50</v>
      </c>
      <c r="O7" s="11">
        <f>SUM(C7:N7)</f>
        <v>1310.5</v>
      </c>
      <c r="P7" s="2"/>
      <c r="R7" s="62">
        <f>SUM(C7:F7)</f>
        <v>348.5</v>
      </c>
      <c r="S7" s="65">
        <f>R7/R49*100</f>
        <v>83.35326476919397</v>
      </c>
    </row>
    <row r="8" spans="1:19" ht="18" customHeight="1" x14ac:dyDescent="0.15">
      <c r="A8" s="53" t="s">
        <v>62</v>
      </c>
      <c r="B8" s="54" t="s">
        <v>29</v>
      </c>
      <c r="C8" s="9">
        <v>34.5</v>
      </c>
      <c r="D8" s="10">
        <v>136.5</v>
      </c>
      <c r="E8" s="10">
        <v>160.5</v>
      </c>
      <c r="F8" s="10">
        <v>121</v>
      </c>
      <c r="G8" s="10">
        <v>328.5</v>
      </c>
      <c r="H8" s="10">
        <v>618</v>
      </c>
      <c r="I8" s="10">
        <v>169</v>
      </c>
      <c r="J8" s="10">
        <v>141.5</v>
      </c>
      <c r="K8" s="10">
        <v>341.5</v>
      </c>
      <c r="L8" s="10">
        <v>218.5</v>
      </c>
      <c r="M8" s="10">
        <v>86.5</v>
      </c>
      <c r="N8" s="10">
        <v>36</v>
      </c>
      <c r="O8" s="11">
        <f t="shared" si="0"/>
        <v>2392</v>
      </c>
      <c r="P8" s="2"/>
      <c r="R8" s="62">
        <f>SUM(C8:F8)</f>
        <v>452.5</v>
      </c>
      <c r="S8" s="65">
        <f>R8/R49*100</f>
        <v>108.22769672327195</v>
      </c>
    </row>
    <row r="9" spans="1:19" ht="18" customHeight="1" x14ac:dyDescent="0.15">
      <c r="A9" s="53" t="s">
        <v>63</v>
      </c>
      <c r="B9" s="54" t="s">
        <v>30</v>
      </c>
      <c r="C9" s="9">
        <v>50</v>
      </c>
      <c r="D9" s="10">
        <v>61.5</v>
      </c>
      <c r="E9" s="10">
        <v>170.5</v>
      </c>
      <c r="F9" s="10">
        <v>169.5</v>
      </c>
      <c r="G9" s="10">
        <v>288</v>
      </c>
      <c r="H9" s="10">
        <v>426.5</v>
      </c>
      <c r="I9" s="10">
        <v>624</v>
      </c>
      <c r="J9" s="10">
        <v>59.5</v>
      </c>
      <c r="K9" s="10">
        <v>263.5</v>
      </c>
      <c r="L9" s="10">
        <v>54.5</v>
      </c>
      <c r="M9" s="10">
        <v>25.5</v>
      </c>
      <c r="N9" s="10">
        <v>84</v>
      </c>
      <c r="O9" s="11">
        <f t="shared" si="0"/>
        <v>2277</v>
      </c>
      <c r="P9" s="2"/>
      <c r="R9" s="62">
        <f>SUM(C9:F9)</f>
        <v>451.5</v>
      </c>
      <c r="S9" s="65">
        <f>R9/R49*100</f>
        <v>107.98851949294426</v>
      </c>
    </row>
    <row r="10" spans="1:19" ht="18" customHeight="1" x14ac:dyDescent="0.15">
      <c r="A10" s="53" t="s">
        <v>64</v>
      </c>
      <c r="B10" s="54" t="s">
        <v>31</v>
      </c>
      <c r="C10" s="9">
        <v>79.5</v>
      </c>
      <c r="D10" s="10">
        <v>56.5</v>
      </c>
      <c r="E10" s="10">
        <v>163</v>
      </c>
      <c r="F10" s="10">
        <v>157.5</v>
      </c>
      <c r="G10" s="10">
        <v>200.5</v>
      </c>
      <c r="H10" s="10">
        <v>264.5</v>
      </c>
      <c r="I10" s="10">
        <v>571.5</v>
      </c>
      <c r="J10" s="10">
        <v>416.5</v>
      </c>
      <c r="K10" s="10">
        <v>61.5</v>
      </c>
      <c r="L10" s="10">
        <v>78</v>
      </c>
      <c r="M10" s="10">
        <v>68</v>
      </c>
      <c r="N10" s="10">
        <v>16.5</v>
      </c>
      <c r="O10" s="11">
        <f>SUM(C10:N10)</f>
        <v>2133.5</v>
      </c>
      <c r="P10" s="2"/>
      <c r="R10" s="62">
        <f>SUM(C10:F10)</f>
        <v>456.5</v>
      </c>
      <c r="S10" s="65">
        <f>R10/R49*100</f>
        <v>109.18440564458263</v>
      </c>
    </row>
    <row r="11" spans="1:19" ht="18" customHeight="1" x14ac:dyDescent="0.15">
      <c r="A11" s="53" t="s">
        <v>65</v>
      </c>
      <c r="B11" s="54" t="s">
        <v>32</v>
      </c>
      <c r="C11" s="9">
        <v>44.5</v>
      </c>
      <c r="D11" s="10">
        <v>41.5</v>
      </c>
      <c r="E11" s="10">
        <v>145</v>
      </c>
      <c r="F11" s="10">
        <v>146</v>
      </c>
      <c r="G11" s="10">
        <v>290</v>
      </c>
      <c r="H11" s="10">
        <v>369</v>
      </c>
      <c r="I11" s="10">
        <v>168</v>
      </c>
      <c r="J11" s="10">
        <v>77.5</v>
      </c>
      <c r="K11" s="10">
        <v>149.5</v>
      </c>
      <c r="L11" s="10">
        <v>31.5</v>
      </c>
      <c r="M11" s="10">
        <v>58.5</v>
      </c>
      <c r="N11" s="10">
        <v>49.5</v>
      </c>
      <c r="O11" s="11">
        <f t="shared" si="0"/>
        <v>1570.5</v>
      </c>
      <c r="P11" s="2"/>
      <c r="R11" s="62">
        <f>SUM(C11:F11)</f>
        <v>377</v>
      </c>
      <c r="S11" s="65">
        <f>R11/R49*100</f>
        <v>90.169815833532638</v>
      </c>
    </row>
    <row r="12" spans="1:19" ht="18" customHeight="1" x14ac:dyDescent="0.15">
      <c r="A12" s="53" t="s">
        <v>66</v>
      </c>
      <c r="B12" s="54" t="s">
        <v>33</v>
      </c>
      <c r="C12" s="9">
        <v>175.5</v>
      </c>
      <c r="D12" s="10">
        <v>205.5</v>
      </c>
      <c r="E12" s="10">
        <v>169</v>
      </c>
      <c r="F12" s="10">
        <v>31</v>
      </c>
      <c r="G12" s="10">
        <v>295</v>
      </c>
      <c r="H12" s="10">
        <v>172</v>
      </c>
      <c r="I12" s="10">
        <v>456</v>
      </c>
      <c r="J12" s="10">
        <v>44</v>
      </c>
      <c r="K12" s="10">
        <v>481.5</v>
      </c>
      <c r="L12" s="10">
        <v>41</v>
      </c>
      <c r="M12" s="10">
        <v>126.5</v>
      </c>
      <c r="N12" s="10">
        <v>17</v>
      </c>
      <c r="O12" s="11">
        <f t="shared" si="0"/>
        <v>2214</v>
      </c>
      <c r="P12" s="2"/>
      <c r="R12" s="62">
        <f>SUM(C12:F12)</f>
        <v>581</v>
      </c>
      <c r="S12" s="65">
        <f>R12/R49*100</f>
        <v>138.9619708203779</v>
      </c>
    </row>
    <row r="13" spans="1:19" ht="18" customHeight="1" x14ac:dyDescent="0.15">
      <c r="A13" s="53" t="s">
        <v>68</v>
      </c>
      <c r="B13" s="54" t="s">
        <v>34</v>
      </c>
      <c r="C13" s="9">
        <v>138</v>
      </c>
      <c r="D13" s="10">
        <v>166</v>
      </c>
      <c r="E13" s="10">
        <v>148</v>
      </c>
      <c r="F13" s="10">
        <v>167</v>
      </c>
      <c r="G13" s="10">
        <v>152</v>
      </c>
      <c r="H13" s="10">
        <v>451</v>
      </c>
      <c r="I13" s="10">
        <v>547.5</v>
      </c>
      <c r="J13" s="10">
        <v>118</v>
      </c>
      <c r="K13" s="10">
        <v>145.5</v>
      </c>
      <c r="L13" s="10">
        <v>95</v>
      </c>
      <c r="M13" s="10">
        <v>76.5</v>
      </c>
      <c r="N13" s="10">
        <v>44</v>
      </c>
      <c r="O13" s="11">
        <f t="shared" si="0"/>
        <v>2248.5</v>
      </c>
      <c r="P13" s="2"/>
      <c r="R13" s="62">
        <f>SUM(C13:F13)</f>
        <v>619</v>
      </c>
      <c r="S13" s="65">
        <f>R13/R49*100</f>
        <v>148.05070557282946</v>
      </c>
    </row>
    <row r="14" spans="1:19" ht="18" customHeight="1" x14ac:dyDescent="0.15">
      <c r="A14" s="53" t="s">
        <v>67</v>
      </c>
      <c r="B14" s="54" t="s">
        <v>35</v>
      </c>
      <c r="C14" s="9">
        <v>53.5</v>
      </c>
      <c r="D14" s="10">
        <v>155.5</v>
      </c>
      <c r="E14" s="10">
        <v>216</v>
      </c>
      <c r="F14" s="10">
        <v>134</v>
      </c>
      <c r="G14" s="10">
        <v>214.5</v>
      </c>
      <c r="H14" s="10">
        <v>401</v>
      </c>
      <c r="I14" s="10">
        <v>459.5</v>
      </c>
      <c r="J14" s="10">
        <v>250</v>
      </c>
      <c r="K14" s="10">
        <v>363.5</v>
      </c>
      <c r="L14" s="10">
        <v>35</v>
      </c>
      <c r="M14" s="10">
        <v>85.5</v>
      </c>
      <c r="N14" s="10">
        <v>59.5</v>
      </c>
      <c r="O14" s="11">
        <f t="shared" si="0"/>
        <v>2427.5</v>
      </c>
      <c r="P14" s="2"/>
      <c r="R14" s="62">
        <f>SUM(C14:F14)</f>
        <v>559</v>
      </c>
      <c r="S14" s="65">
        <f>R14/R49*100</f>
        <v>133.70007175316908</v>
      </c>
    </row>
    <row r="15" spans="1:19" ht="18" customHeight="1" x14ac:dyDescent="0.15">
      <c r="A15" s="53" t="s">
        <v>69</v>
      </c>
      <c r="B15" s="54" t="s">
        <v>36</v>
      </c>
      <c r="C15" s="9">
        <v>76.5</v>
      </c>
      <c r="D15" s="10">
        <v>104.5</v>
      </c>
      <c r="E15" s="10">
        <v>243</v>
      </c>
      <c r="F15" s="10">
        <v>214.5</v>
      </c>
      <c r="G15" s="10">
        <v>139</v>
      </c>
      <c r="H15" s="10">
        <v>181</v>
      </c>
      <c r="I15" s="10">
        <v>181</v>
      </c>
      <c r="J15" s="10">
        <v>239.5</v>
      </c>
      <c r="K15" s="10">
        <v>104.5</v>
      </c>
      <c r="L15" s="10">
        <v>28.5</v>
      </c>
      <c r="M15" s="10">
        <v>78.5</v>
      </c>
      <c r="N15" s="10">
        <v>82</v>
      </c>
      <c r="O15" s="11">
        <f t="shared" si="0"/>
        <v>1672.5</v>
      </c>
      <c r="P15" s="8"/>
      <c r="R15" s="62">
        <f>SUM(C15:F15)</f>
        <v>638.5</v>
      </c>
      <c r="S15" s="65">
        <f>R15/R49*100</f>
        <v>152.71466156421906</v>
      </c>
    </row>
    <row r="16" spans="1:19" ht="18" customHeight="1" x14ac:dyDescent="0.15">
      <c r="A16" s="53" t="s">
        <v>70</v>
      </c>
      <c r="B16" s="54" t="s">
        <v>37</v>
      </c>
      <c r="C16" s="9">
        <v>34.5</v>
      </c>
      <c r="D16" s="10">
        <v>72.5</v>
      </c>
      <c r="E16" s="10">
        <v>106.5</v>
      </c>
      <c r="F16" s="10">
        <v>161.5</v>
      </c>
      <c r="G16" s="10">
        <v>135.5</v>
      </c>
      <c r="H16" s="10">
        <v>461.5</v>
      </c>
      <c r="I16" s="10">
        <v>410.5</v>
      </c>
      <c r="J16" s="10">
        <v>671</v>
      </c>
      <c r="K16" s="10">
        <v>259.5</v>
      </c>
      <c r="L16" s="10">
        <v>47</v>
      </c>
      <c r="M16" s="10">
        <v>191</v>
      </c>
      <c r="N16" s="10">
        <v>49.5</v>
      </c>
      <c r="O16" s="11">
        <f t="shared" si="0"/>
        <v>2600.5</v>
      </c>
      <c r="P16" s="2"/>
      <c r="R16" s="62">
        <f>SUM(C16:F16)</f>
        <v>375</v>
      </c>
      <c r="S16" s="65">
        <f>R16/R49*100</f>
        <v>89.691461372877299</v>
      </c>
    </row>
    <row r="17" spans="1:26" ht="18" customHeight="1" x14ac:dyDescent="0.15">
      <c r="A17" s="53" t="s">
        <v>71</v>
      </c>
      <c r="B17" s="54" t="s">
        <v>38</v>
      </c>
      <c r="C17" s="9">
        <v>56</v>
      </c>
      <c r="D17" s="10">
        <v>80.5</v>
      </c>
      <c r="E17" s="10">
        <v>49.5</v>
      </c>
      <c r="F17" s="10">
        <v>248.5</v>
      </c>
      <c r="G17" s="10">
        <v>141.5</v>
      </c>
      <c r="H17" s="10">
        <v>245</v>
      </c>
      <c r="I17" s="10">
        <v>14</v>
      </c>
      <c r="J17" s="10">
        <v>32.5</v>
      </c>
      <c r="K17" s="10">
        <v>83</v>
      </c>
      <c r="L17" s="10">
        <v>32</v>
      </c>
      <c r="M17" s="10">
        <v>28.5</v>
      </c>
      <c r="N17" s="10">
        <v>68.5</v>
      </c>
      <c r="O17" s="11">
        <f>SUM(C17:N17)</f>
        <v>1079.5</v>
      </c>
      <c r="P17" s="2"/>
      <c r="R17" s="62">
        <f>SUM(C17:F17)</f>
        <v>434.5</v>
      </c>
      <c r="S17" s="65">
        <f>R17/R49*100</f>
        <v>103.92250657737382</v>
      </c>
    </row>
    <row r="18" spans="1:26" ht="18" customHeight="1" x14ac:dyDescent="0.15">
      <c r="A18" s="53" t="s">
        <v>72</v>
      </c>
      <c r="B18" s="54" t="s">
        <v>39</v>
      </c>
      <c r="C18" s="9">
        <v>48</v>
      </c>
      <c r="D18" s="10">
        <v>28</v>
      </c>
      <c r="E18" s="10">
        <v>62</v>
      </c>
      <c r="F18" s="10">
        <v>145.5</v>
      </c>
      <c r="G18" s="10">
        <v>259</v>
      </c>
      <c r="H18" s="10">
        <v>185.5</v>
      </c>
      <c r="I18" s="10">
        <v>465.5</v>
      </c>
      <c r="J18" s="10">
        <v>169</v>
      </c>
      <c r="K18" s="10">
        <v>345</v>
      </c>
      <c r="L18" s="10">
        <v>44.5</v>
      </c>
      <c r="M18" s="10">
        <v>44</v>
      </c>
      <c r="N18" s="10">
        <v>12.5</v>
      </c>
      <c r="O18" s="11">
        <f t="shared" si="0"/>
        <v>1808.5</v>
      </c>
      <c r="P18" s="12">
        <f>ROUND(O18/$O$49,3)</f>
        <v>0.90900000000000003</v>
      </c>
      <c r="R18" s="62">
        <f>SUM(C18:F18)</f>
        <v>283.5</v>
      </c>
      <c r="S18" s="65">
        <f>R18/R49*100</f>
        <v>67.806744797895234</v>
      </c>
    </row>
    <row r="19" spans="1:26" ht="18" customHeight="1" x14ac:dyDescent="0.15">
      <c r="A19" s="53" t="s">
        <v>73</v>
      </c>
      <c r="B19" s="54" t="s">
        <v>40</v>
      </c>
      <c r="C19" s="9">
        <v>46</v>
      </c>
      <c r="D19" s="10">
        <v>35</v>
      </c>
      <c r="E19" s="10">
        <v>128</v>
      </c>
      <c r="F19" s="10">
        <v>94</v>
      </c>
      <c r="G19" s="10">
        <v>132</v>
      </c>
      <c r="H19" s="10">
        <v>352.5</v>
      </c>
      <c r="I19" s="10">
        <v>123</v>
      </c>
      <c r="J19" s="10">
        <v>293.5</v>
      </c>
      <c r="K19" s="10">
        <v>110</v>
      </c>
      <c r="L19" s="10">
        <v>29.5</v>
      </c>
      <c r="M19" s="10">
        <v>61</v>
      </c>
      <c r="N19" s="10">
        <v>78</v>
      </c>
      <c r="O19" s="11">
        <f t="shared" si="0"/>
        <v>1482.5</v>
      </c>
      <c r="P19" s="12">
        <f t="shared" ref="P19:P30" si="1">ROUND(O19/$O$49,3)</f>
        <v>0.745</v>
      </c>
      <c r="R19" s="62">
        <f>SUM(C19:F19)</f>
        <v>303</v>
      </c>
      <c r="S19" s="65">
        <f>R19/R49*100</f>
        <v>72.470700789284862</v>
      </c>
    </row>
    <row r="20" spans="1:26" ht="18" customHeight="1" x14ac:dyDescent="0.15">
      <c r="A20" s="53" t="s">
        <v>74</v>
      </c>
      <c r="B20" s="54" t="s">
        <v>41</v>
      </c>
      <c r="C20" s="9">
        <v>45</v>
      </c>
      <c r="D20" s="10">
        <v>26</v>
      </c>
      <c r="E20" s="10">
        <v>118</v>
      </c>
      <c r="F20" s="10">
        <v>129.5</v>
      </c>
      <c r="G20" s="10">
        <v>236.5</v>
      </c>
      <c r="H20" s="10">
        <v>351.5</v>
      </c>
      <c r="I20" s="10">
        <v>550.5</v>
      </c>
      <c r="J20" s="10">
        <v>497</v>
      </c>
      <c r="K20" s="10">
        <v>238</v>
      </c>
      <c r="L20" s="10">
        <v>16.5</v>
      </c>
      <c r="M20" s="10">
        <v>193.5</v>
      </c>
      <c r="N20" s="10">
        <v>110.5</v>
      </c>
      <c r="O20" s="11">
        <f t="shared" si="0"/>
        <v>2512.5</v>
      </c>
      <c r="P20" s="12">
        <f t="shared" si="1"/>
        <v>1.2629999999999999</v>
      </c>
      <c r="R20" s="62">
        <f>SUM(C20:F20)</f>
        <v>318.5</v>
      </c>
      <c r="S20" s="65">
        <f>R20/R49*100</f>
        <v>76.177947859363783</v>
      </c>
    </row>
    <row r="21" spans="1:26" ht="18" customHeight="1" x14ac:dyDescent="0.15">
      <c r="A21" s="53" t="s">
        <v>75</v>
      </c>
      <c r="B21" s="54" t="s">
        <v>42</v>
      </c>
      <c r="C21" s="14">
        <v>179</v>
      </c>
      <c r="D21" s="15">
        <v>67</v>
      </c>
      <c r="E21" s="15">
        <v>114</v>
      </c>
      <c r="F21" s="15">
        <v>239.5</v>
      </c>
      <c r="G21" s="15">
        <v>246.5</v>
      </c>
      <c r="H21" s="15">
        <v>555</v>
      </c>
      <c r="I21" s="15">
        <v>231.5</v>
      </c>
      <c r="J21" s="15">
        <v>90</v>
      </c>
      <c r="K21" s="15">
        <v>77</v>
      </c>
      <c r="L21" s="15">
        <v>184.5</v>
      </c>
      <c r="M21" s="15">
        <v>50</v>
      </c>
      <c r="N21" s="15">
        <v>2</v>
      </c>
      <c r="O21" s="11">
        <f t="shared" si="0"/>
        <v>2036</v>
      </c>
      <c r="P21" s="12">
        <f t="shared" si="1"/>
        <v>1.024</v>
      </c>
      <c r="R21" s="62">
        <f>SUM(C21:F21)</f>
        <v>599.5</v>
      </c>
      <c r="S21" s="65">
        <f>R21/R49*100</f>
        <v>143.38674958143983</v>
      </c>
      <c r="Z21" s="1" t="s">
        <v>100</v>
      </c>
    </row>
    <row r="22" spans="1:26" ht="18" customHeight="1" x14ac:dyDescent="0.15">
      <c r="A22" s="53" t="s">
        <v>76</v>
      </c>
      <c r="B22" s="54" t="s">
        <v>43</v>
      </c>
      <c r="C22" s="23">
        <v>55.5</v>
      </c>
      <c r="D22" s="18">
        <v>38.5</v>
      </c>
      <c r="E22" s="18">
        <v>86.5</v>
      </c>
      <c r="F22" s="18">
        <v>145.5</v>
      </c>
      <c r="G22" s="18">
        <v>149.5</v>
      </c>
      <c r="H22" s="18">
        <v>571</v>
      </c>
      <c r="I22" s="18">
        <v>522</v>
      </c>
      <c r="J22" s="17">
        <v>243</v>
      </c>
      <c r="K22" s="18">
        <v>272.5</v>
      </c>
      <c r="L22" s="18">
        <v>82</v>
      </c>
      <c r="M22" s="18">
        <v>111</v>
      </c>
      <c r="N22" s="24">
        <v>14.5</v>
      </c>
      <c r="O22" s="11">
        <f t="shared" si="0"/>
        <v>2291.5</v>
      </c>
      <c r="P22" s="12">
        <f t="shared" si="1"/>
        <v>1.1519999999999999</v>
      </c>
      <c r="R22" s="62">
        <f>SUM(C22:F22)</f>
        <v>326</v>
      </c>
      <c r="S22" s="65">
        <f>R22/R49*100</f>
        <v>77.971777086821319</v>
      </c>
    </row>
    <row r="23" spans="1:26" ht="18" customHeight="1" x14ac:dyDescent="0.15">
      <c r="A23" s="53" t="s">
        <v>77</v>
      </c>
      <c r="B23" s="54" t="s">
        <v>44</v>
      </c>
      <c r="C23" s="45">
        <v>104</v>
      </c>
      <c r="D23" s="22">
        <v>49.5</v>
      </c>
      <c r="E23" s="22">
        <v>147.5</v>
      </c>
      <c r="F23" s="22">
        <v>88</v>
      </c>
      <c r="G23" s="22">
        <v>138.5</v>
      </c>
      <c r="H23" s="22">
        <v>246.5</v>
      </c>
      <c r="I23" s="22">
        <v>210</v>
      </c>
      <c r="J23" s="21">
        <v>189</v>
      </c>
      <c r="K23" s="22">
        <v>200</v>
      </c>
      <c r="L23" s="22">
        <v>114.5</v>
      </c>
      <c r="M23" s="22">
        <v>144.5</v>
      </c>
      <c r="N23" s="46">
        <v>16</v>
      </c>
      <c r="O23" s="19">
        <f t="shared" si="0"/>
        <v>1648</v>
      </c>
      <c r="P23" s="12">
        <f t="shared" si="1"/>
        <v>0.82899999999999996</v>
      </c>
      <c r="R23" s="62">
        <f>SUM(C23:F23)</f>
        <v>389</v>
      </c>
      <c r="S23" s="65">
        <f>R23/R49*100</f>
        <v>93.039942597464716</v>
      </c>
    </row>
    <row r="24" spans="1:26" ht="18" customHeight="1" x14ac:dyDescent="0.15">
      <c r="A24" s="53" t="s">
        <v>78</v>
      </c>
      <c r="B24" s="54" t="s">
        <v>45</v>
      </c>
      <c r="C24" s="23">
        <v>105.5</v>
      </c>
      <c r="D24" s="18">
        <v>90.5</v>
      </c>
      <c r="E24" s="18">
        <v>49</v>
      </c>
      <c r="F24" s="18">
        <v>67</v>
      </c>
      <c r="G24" s="18">
        <v>74</v>
      </c>
      <c r="H24" s="18">
        <v>556</v>
      </c>
      <c r="I24" s="18">
        <v>264</v>
      </c>
      <c r="J24" s="17">
        <v>166</v>
      </c>
      <c r="K24" s="18">
        <v>279</v>
      </c>
      <c r="L24" s="18">
        <v>241</v>
      </c>
      <c r="M24" s="18">
        <v>126.5</v>
      </c>
      <c r="N24" s="24">
        <v>81.5</v>
      </c>
      <c r="O24" s="19">
        <f t="shared" si="0"/>
        <v>2100</v>
      </c>
      <c r="P24" s="12">
        <f t="shared" si="1"/>
        <v>1.056</v>
      </c>
      <c r="R24" s="62">
        <f>SUM(C24:F24)</f>
        <v>312</v>
      </c>
      <c r="S24" s="65">
        <f>R24/R49*100</f>
        <v>74.623295862233903</v>
      </c>
    </row>
    <row r="25" spans="1:26" ht="18" customHeight="1" x14ac:dyDescent="0.15">
      <c r="A25" s="53" t="s">
        <v>79</v>
      </c>
      <c r="B25" s="54" t="s">
        <v>46</v>
      </c>
      <c r="C25" s="26">
        <v>80</v>
      </c>
      <c r="D25" s="18">
        <v>31.5</v>
      </c>
      <c r="E25" s="27">
        <v>149</v>
      </c>
      <c r="F25" s="27">
        <v>240.5</v>
      </c>
      <c r="G25" s="27">
        <v>228.5</v>
      </c>
      <c r="H25" s="27">
        <v>92.5</v>
      </c>
      <c r="I25" s="27">
        <v>248.5</v>
      </c>
      <c r="J25" s="27">
        <v>198</v>
      </c>
      <c r="K25" s="27">
        <v>116.5</v>
      </c>
      <c r="L25" s="27">
        <v>153</v>
      </c>
      <c r="M25" s="27">
        <v>56.5</v>
      </c>
      <c r="N25" s="27">
        <v>85.5</v>
      </c>
      <c r="O25" s="19">
        <f t="shared" si="0"/>
        <v>1680</v>
      </c>
      <c r="P25" s="12">
        <f t="shared" si="1"/>
        <v>0.84499999999999997</v>
      </c>
      <c r="R25" s="62">
        <f>SUM(C25:F25)</f>
        <v>501</v>
      </c>
      <c r="S25" s="65">
        <f>R25/R49*100</f>
        <v>119.82779239416408</v>
      </c>
    </row>
    <row r="26" spans="1:26" ht="18" customHeight="1" x14ac:dyDescent="0.15">
      <c r="A26" s="53" t="s">
        <v>80</v>
      </c>
      <c r="B26" s="54" t="s">
        <v>47</v>
      </c>
      <c r="C26" s="16">
        <v>82.5</v>
      </c>
      <c r="D26" s="17">
        <v>93.5</v>
      </c>
      <c r="E26" s="17">
        <v>111</v>
      </c>
      <c r="F26" s="17">
        <v>186</v>
      </c>
      <c r="G26" s="17">
        <v>142</v>
      </c>
      <c r="H26" s="17">
        <v>280.5</v>
      </c>
      <c r="I26" s="17">
        <v>529</v>
      </c>
      <c r="J26" s="17">
        <v>317.5</v>
      </c>
      <c r="K26" s="17">
        <v>72</v>
      </c>
      <c r="L26" s="17">
        <v>0.5</v>
      </c>
      <c r="M26" s="17">
        <v>177.5</v>
      </c>
      <c r="N26" s="17">
        <v>44</v>
      </c>
      <c r="O26" s="30">
        <f>SUM(C26:N26)</f>
        <v>2036</v>
      </c>
      <c r="P26" s="12">
        <f t="shared" si="1"/>
        <v>1.024</v>
      </c>
      <c r="R26" s="62">
        <f>SUM(C26:F26)</f>
        <v>473</v>
      </c>
      <c r="S26" s="65">
        <f>R26/R49*100</f>
        <v>113.13082994498924</v>
      </c>
    </row>
    <row r="27" spans="1:26" ht="18" customHeight="1" x14ac:dyDescent="0.15">
      <c r="A27" s="53" t="s">
        <v>81</v>
      </c>
      <c r="B27" s="54" t="s">
        <v>48</v>
      </c>
      <c r="C27" s="16">
        <v>31</v>
      </c>
      <c r="D27" s="17">
        <v>156.5</v>
      </c>
      <c r="E27" s="17">
        <v>95</v>
      </c>
      <c r="F27" s="17">
        <v>101</v>
      </c>
      <c r="G27" s="17">
        <v>314</v>
      </c>
      <c r="H27" s="17">
        <v>416</v>
      </c>
      <c r="I27" s="17">
        <v>77</v>
      </c>
      <c r="J27" s="17">
        <v>233.5</v>
      </c>
      <c r="K27" s="17">
        <v>277.5</v>
      </c>
      <c r="L27" s="17">
        <v>167</v>
      </c>
      <c r="M27" s="17">
        <v>75.5</v>
      </c>
      <c r="N27" s="17">
        <v>104.5</v>
      </c>
      <c r="O27" s="19">
        <f t="shared" si="0"/>
        <v>2048.5</v>
      </c>
      <c r="P27" s="12">
        <f t="shared" si="1"/>
        <v>1.03</v>
      </c>
      <c r="R27" s="62">
        <f>SUM(C27:F27)</f>
        <v>383.5</v>
      </c>
      <c r="S27" s="65">
        <f>R27/R49*100</f>
        <v>91.724467830662519</v>
      </c>
    </row>
    <row r="28" spans="1:26" ht="18" customHeight="1" x14ac:dyDescent="0.15">
      <c r="A28" s="53" t="s">
        <v>82</v>
      </c>
      <c r="B28" s="54" t="s">
        <v>49</v>
      </c>
      <c r="C28" s="26">
        <v>33</v>
      </c>
      <c r="D28" s="27">
        <v>82</v>
      </c>
      <c r="E28" s="27">
        <v>133</v>
      </c>
      <c r="F28" s="27">
        <v>88</v>
      </c>
      <c r="G28" s="27">
        <v>115.5</v>
      </c>
      <c r="H28" s="27">
        <v>26.5</v>
      </c>
      <c r="I28" s="27">
        <v>298</v>
      </c>
      <c r="J28" s="27">
        <v>128.5</v>
      </c>
      <c r="K28" s="27">
        <v>140.5</v>
      </c>
      <c r="L28" s="27">
        <v>22.5</v>
      </c>
      <c r="M28" s="27">
        <v>144</v>
      </c>
      <c r="N28" s="27">
        <v>55</v>
      </c>
      <c r="O28" s="19">
        <f>SUM(C28:N28)</f>
        <v>1266.5</v>
      </c>
      <c r="P28" s="12">
        <f t="shared" si="1"/>
        <v>0.63700000000000001</v>
      </c>
      <c r="R28" s="62">
        <f>SUM(C28:F28)</f>
        <v>336</v>
      </c>
      <c r="S28" s="65">
        <f>R28/R49*100</f>
        <v>80.363549390098058</v>
      </c>
    </row>
    <row r="29" spans="1:26" ht="18" customHeight="1" x14ac:dyDescent="0.15">
      <c r="A29" s="53" t="s">
        <v>83</v>
      </c>
      <c r="B29" s="54" t="s">
        <v>50</v>
      </c>
      <c r="C29" s="16">
        <v>31</v>
      </c>
      <c r="D29" s="17">
        <v>97.5</v>
      </c>
      <c r="E29" s="17">
        <v>97</v>
      </c>
      <c r="F29" s="17">
        <v>327</v>
      </c>
      <c r="G29" s="17">
        <v>305.5</v>
      </c>
      <c r="H29" s="17">
        <v>379</v>
      </c>
      <c r="I29" s="17">
        <v>362.5</v>
      </c>
      <c r="J29" s="17">
        <v>252</v>
      </c>
      <c r="K29" s="17">
        <v>158</v>
      </c>
      <c r="L29" s="17">
        <v>61</v>
      </c>
      <c r="M29" s="17">
        <v>109.5</v>
      </c>
      <c r="N29" s="17">
        <v>26.5</v>
      </c>
      <c r="O29" s="29">
        <f t="shared" si="0"/>
        <v>2206.5</v>
      </c>
      <c r="P29" s="12">
        <f t="shared" si="1"/>
        <v>1.109</v>
      </c>
      <c r="R29" s="62">
        <f>SUM(C29:F29)</f>
        <v>552.5</v>
      </c>
      <c r="S29" s="65">
        <f>R29/R49*100</f>
        <v>132.14541975603922</v>
      </c>
    </row>
    <row r="30" spans="1:26" ht="18" customHeight="1" x14ac:dyDescent="0.15">
      <c r="A30" s="53" t="s">
        <v>84</v>
      </c>
      <c r="B30" s="54" t="s">
        <v>51</v>
      </c>
      <c r="C30" s="20">
        <v>17</v>
      </c>
      <c r="D30" s="21">
        <v>62.5</v>
      </c>
      <c r="E30" s="21">
        <v>135.5</v>
      </c>
      <c r="F30" s="21">
        <v>62</v>
      </c>
      <c r="G30" s="21">
        <v>100.5</v>
      </c>
      <c r="H30" s="21">
        <v>135.5</v>
      </c>
      <c r="I30" s="21">
        <v>592.5</v>
      </c>
      <c r="J30" s="21">
        <v>103</v>
      </c>
      <c r="K30" s="21">
        <v>106.5</v>
      </c>
      <c r="L30" s="21">
        <v>40.5</v>
      </c>
      <c r="M30" s="21">
        <v>13</v>
      </c>
      <c r="N30" s="21">
        <v>133.5</v>
      </c>
      <c r="O30" s="19">
        <f t="shared" si="0"/>
        <v>1502</v>
      </c>
      <c r="P30" s="12">
        <f t="shared" si="1"/>
        <v>0.755</v>
      </c>
      <c r="R30" s="62">
        <f>SUM(C30:F30)</f>
        <v>277</v>
      </c>
      <c r="S30" s="65">
        <f>R30/R49*100</f>
        <v>66.252092800765354</v>
      </c>
    </row>
    <row r="31" spans="1:26" ht="18" customHeight="1" x14ac:dyDescent="0.15">
      <c r="A31" s="53" t="s">
        <v>85</v>
      </c>
      <c r="B31" s="54" t="s">
        <v>52</v>
      </c>
      <c r="C31" s="20">
        <v>67.5</v>
      </c>
      <c r="D31" s="21">
        <v>48</v>
      </c>
      <c r="E31" s="21">
        <v>156.5</v>
      </c>
      <c r="F31" s="21">
        <v>122</v>
      </c>
      <c r="G31" s="21">
        <v>251</v>
      </c>
      <c r="H31" s="21">
        <v>434</v>
      </c>
      <c r="I31" s="21">
        <v>76</v>
      </c>
      <c r="J31" s="21">
        <v>203.5</v>
      </c>
      <c r="K31" s="21">
        <v>138</v>
      </c>
      <c r="L31" s="21">
        <v>44</v>
      </c>
      <c r="M31" s="21">
        <v>52.5</v>
      </c>
      <c r="N31" s="21">
        <v>113</v>
      </c>
      <c r="O31" s="30">
        <f t="shared" si="0"/>
        <v>1706</v>
      </c>
      <c r="P31" s="12">
        <f t="shared" ref="P31:P36" si="2">ROUND(O31/$O$49,3)</f>
        <v>0.85799999999999998</v>
      </c>
      <c r="Q31" s="2"/>
      <c r="R31" s="62">
        <f>SUM(C31:F31)</f>
        <v>394</v>
      </c>
      <c r="S31" s="65">
        <f>R31/R49*100</f>
        <v>94.235828749103078</v>
      </c>
    </row>
    <row r="32" spans="1:26" ht="18" customHeight="1" x14ac:dyDescent="0.15">
      <c r="A32" s="53" t="s">
        <v>86</v>
      </c>
      <c r="B32" s="54" t="s">
        <v>53</v>
      </c>
      <c r="C32" s="20">
        <v>100.5</v>
      </c>
      <c r="D32" s="21">
        <v>117</v>
      </c>
      <c r="E32" s="21">
        <v>109.5</v>
      </c>
      <c r="F32" s="21">
        <v>126.5</v>
      </c>
      <c r="G32" s="21">
        <v>108.5</v>
      </c>
      <c r="H32" s="21">
        <v>326</v>
      </c>
      <c r="I32" s="21">
        <v>540.5</v>
      </c>
      <c r="J32" s="21">
        <v>110</v>
      </c>
      <c r="K32" s="21">
        <v>165.5</v>
      </c>
      <c r="L32" s="21">
        <v>173</v>
      </c>
      <c r="M32" s="21">
        <v>160.5</v>
      </c>
      <c r="N32" s="21">
        <v>55</v>
      </c>
      <c r="O32" s="30">
        <f t="shared" ref="O32:O38" si="3">SUM(C32:N32)</f>
        <v>2092.5</v>
      </c>
      <c r="P32" s="12">
        <f t="shared" si="2"/>
        <v>1.052</v>
      </c>
      <c r="Q32" s="2"/>
      <c r="R32" s="62">
        <f>SUM(C32:F32)</f>
        <v>453.5</v>
      </c>
      <c r="S32" s="65">
        <f>R32/R49*100</f>
        <v>108.46687395359962</v>
      </c>
    </row>
    <row r="33" spans="1:19" ht="18" customHeight="1" x14ac:dyDescent="0.15">
      <c r="A33" s="53" t="s">
        <v>87</v>
      </c>
      <c r="B33" s="54" t="s">
        <v>54</v>
      </c>
      <c r="C33" s="20">
        <v>65.5</v>
      </c>
      <c r="D33" s="21">
        <v>98.5</v>
      </c>
      <c r="E33" s="21">
        <v>141</v>
      </c>
      <c r="F33" s="21">
        <v>251</v>
      </c>
      <c r="G33" s="21">
        <v>175.5</v>
      </c>
      <c r="H33" s="21">
        <v>255.5</v>
      </c>
      <c r="I33" s="21">
        <v>383.5</v>
      </c>
      <c r="J33" s="21">
        <v>140</v>
      </c>
      <c r="K33" s="21">
        <v>144.5</v>
      </c>
      <c r="L33" s="21">
        <v>113</v>
      </c>
      <c r="M33" s="21">
        <v>35.5</v>
      </c>
      <c r="N33" s="21">
        <v>170</v>
      </c>
      <c r="O33" s="30">
        <f t="shared" si="3"/>
        <v>1973.5</v>
      </c>
      <c r="P33" s="12">
        <f t="shared" si="2"/>
        <v>0.99199999999999999</v>
      </c>
      <c r="Q33" s="2"/>
      <c r="R33" s="62">
        <f>SUM(C33:F33)</f>
        <v>556</v>
      </c>
      <c r="S33" s="65">
        <f>R33/R49*100</f>
        <v>132.98254006218608</v>
      </c>
    </row>
    <row r="34" spans="1:19" ht="18" customHeight="1" x14ac:dyDescent="0.15">
      <c r="A34" s="53" t="s">
        <v>88</v>
      </c>
      <c r="B34" s="54" t="s">
        <v>55</v>
      </c>
      <c r="C34" s="16">
        <v>21.5</v>
      </c>
      <c r="D34" s="17">
        <v>55</v>
      </c>
      <c r="E34" s="17">
        <v>59.5</v>
      </c>
      <c r="F34" s="17">
        <v>93.5</v>
      </c>
      <c r="G34" s="17">
        <v>221</v>
      </c>
      <c r="H34" s="17">
        <v>499.5</v>
      </c>
      <c r="I34" s="17">
        <v>260.5</v>
      </c>
      <c r="J34" s="17">
        <v>248</v>
      </c>
      <c r="K34" s="17">
        <v>79</v>
      </c>
      <c r="L34" s="17">
        <v>187</v>
      </c>
      <c r="M34" s="17">
        <v>230.5</v>
      </c>
      <c r="N34" s="17">
        <v>38.5</v>
      </c>
      <c r="O34" s="30">
        <f t="shared" si="3"/>
        <v>1993.5</v>
      </c>
      <c r="P34" s="12">
        <f t="shared" si="2"/>
        <v>1.002</v>
      </c>
      <c r="Q34" s="2"/>
      <c r="R34" s="62">
        <f>SUM(C34:F34)</f>
        <v>229.5</v>
      </c>
      <c r="S34" s="65">
        <f>R34/R49*100</f>
        <v>54.8911743602009</v>
      </c>
    </row>
    <row r="35" spans="1:19" ht="18" customHeight="1" x14ac:dyDescent="0.15">
      <c r="A35" s="55" t="s">
        <v>89</v>
      </c>
      <c r="B35" s="56" t="s">
        <v>56</v>
      </c>
      <c r="C35" s="16">
        <v>18.5</v>
      </c>
      <c r="D35" s="17">
        <v>117.5</v>
      </c>
      <c r="E35" s="17">
        <v>168.5</v>
      </c>
      <c r="F35" s="17">
        <v>125</v>
      </c>
      <c r="G35" s="17">
        <v>65.5</v>
      </c>
      <c r="H35" s="17">
        <v>387.5</v>
      </c>
      <c r="I35" s="17">
        <v>374</v>
      </c>
      <c r="J35" s="17">
        <v>233</v>
      </c>
      <c r="K35" s="17">
        <v>226.5</v>
      </c>
      <c r="L35" s="17">
        <v>108.5</v>
      </c>
      <c r="M35" s="17">
        <v>188.5</v>
      </c>
      <c r="N35" s="17">
        <v>131</v>
      </c>
      <c r="O35" s="19">
        <f t="shared" si="3"/>
        <v>2144</v>
      </c>
      <c r="P35" s="12">
        <f t="shared" si="2"/>
        <v>1.0780000000000001</v>
      </c>
      <c r="Q35" s="2"/>
      <c r="R35" s="62">
        <f>SUM(C35:F35)</f>
        <v>429.5</v>
      </c>
      <c r="S35" s="65">
        <f>R35/R49*100</f>
        <v>102.72662042573546</v>
      </c>
    </row>
    <row r="36" spans="1:19" ht="18" customHeight="1" x14ac:dyDescent="0.15">
      <c r="A36" s="55" t="s">
        <v>90</v>
      </c>
      <c r="B36" s="56" t="s">
        <v>57</v>
      </c>
      <c r="C36" s="20">
        <v>53</v>
      </c>
      <c r="D36" s="21">
        <v>173</v>
      </c>
      <c r="E36" s="21">
        <v>112</v>
      </c>
      <c r="F36" s="21">
        <v>107.5</v>
      </c>
      <c r="G36" s="21">
        <v>96</v>
      </c>
      <c r="H36" s="21">
        <v>276</v>
      </c>
      <c r="I36" s="21">
        <v>165</v>
      </c>
      <c r="J36" s="21">
        <v>516</v>
      </c>
      <c r="K36" s="21">
        <v>128</v>
      </c>
      <c r="L36" s="21">
        <v>189.5</v>
      </c>
      <c r="M36" s="21">
        <v>125</v>
      </c>
      <c r="N36" s="21">
        <v>80.5</v>
      </c>
      <c r="O36" s="19">
        <f>SUM(C36:N36)</f>
        <v>2021.5</v>
      </c>
      <c r="P36" s="12">
        <f t="shared" si="2"/>
        <v>1.016</v>
      </c>
      <c r="Q36" s="2"/>
      <c r="R36" s="62">
        <f>SUM(C36:F36)</f>
        <v>445.5</v>
      </c>
      <c r="S36" s="65">
        <f>R36/R49*100</f>
        <v>106.55345611097825</v>
      </c>
    </row>
    <row r="37" spans="1:19" ht="18" customHeight="1" x14ac:dyDescent="0.15">
      <c r="A37" s="59" t="s">
        <v>92</v>
      </c>
      <c r="B37" s="60" t="s">
        <v>93</v>
      </c>
      <c r="C37" s="20">
        <v>42.5</v>
      </c>
      <c r="D37" s="21">
        <v>111</v>
      </c>
      <c r="E37" s="21">
        <v>142.5</v>
      </c>
      <c r="F37" s="21">
        <v>79.5</v>
      </c>
      <c r="G37" s="21">
        <v>129</v>
      </c>
      <c r="H37" s="21">
        <v>123.5</v>
      </c>
      <c r="I37" s="21">
        <v>432</v>
      </c>
      <c r="J37" s="21">
        <v>754</v>
      </c>
      <c r="K37" s="21">
        <v>136.5</v>
      </c>
      <c r="L37" s="21">
        <v>103.5</v>
      </c>
      <c r="M37" s="21">
        <v>90</v>
      </c>
      <c r="N37" s="21">
        <v>78.5</v>
      </c>
      <c r="O37" s="30">
        <f t="shared" si="3"/>
        <v>2222.5</v>
      </c>
      <c r="P37" s="12">
        <f t="shared" ref="P37:P39" si="4">ROUND(O37/$O$49,3)</f>
        <v>1.117</v>
      </c>
      <c r="Q37" s="2"/>
      <c r="R37" s="62">
        <f>SUM(C37:F37)</f>
        <v>375.5</v>
      </c>
      <c r="S37" s="65">
        <f>R37/R49*100</f>
        <v>89.811049988041134</v>
      </c>
    </row>
    <row r="38" spans="1:19" ht="18" customHeight="1" x14ac:dyDescent="0.15">
      <c r="A38" s="55" t="s">
        <v>94</v>
      </c>
      <c r="B38" s="56" t="s">
        <v>96</v>
      </c>
      <c r="C38" s="20">
        <v>86.5</v>
      </c>
      <c r="D38" s="21">
        <v>44.5</v>
      </c>
      <c r="E38" s="21">
        <v>141.5</v>
      </c>
      <c r="F38" s="21">
        <v>234.5</v>
      </c>
      <c r="G38" s="21">
        <v>191</v>
      </c>
      <c r="H38" s="21">
        <v>322</v>
      </c>
      <c r="I38" s="21">
        <v>227.5</v>
      </c>
      <c r="J38" s="21">
        <v>324.5</v>
      </c>
      <c r="K38" s="21">
        <v>158</v>
      </c>
      <c r="L38" s="21">
        <v>107</v>
      </c>
      <c r="M38" s="21">
        <v>160.5</v>
      </c>
      <c r="N38" s="21">
        <v>145</v>
      </c>
      <c r="O38" s="30">
        <f t="shared" si="3"/>
        <v>2142.5</v>
      </c>
      <c r="P38" s="12">
        <f>ROUND(O38/$O$49,3)</f>
        <v>1.077</v>
      </c>
      <c r="Q38" s="2"/>
      <c r="R38" s="62">
        <f>SUM(C38:F38)</f>
        <v>507</v>
      </c>
      <c r="S38" s="65">
        <f>R38/R49*100</f>
        <v>121.2628557761301</v>
      </c>
    </row>
    <row r="39" spans="1:19" ht="18" customHeight="1" x14ac:dyDescent="0.15">
      <c r="A39" s="57" t="s">
        <v>95</v>
      </c>
      <c r="B39" s="58" t="s">
        <v>97</v>
      </c>
      <c r="C39" s="20">
        <v>84</v>
      </c>
      <c r="D39" s="21">
        <v>77</v>
      </c>
      <c r="E39" s="21">
        <v>68</v>
      </c>
      <c r="F39" s="21">
        <v>247.5</v>
      </c>
      <c r="G39" s="21">
        <v>246.5</v>
      </c>
      <c r="H39" s="21">
        <v>569</v>
      </c>
      <c r="I39" s="21">
        <v>286.5</v>
      </c>
      <c r="J39" s="21">
        <v>109.5</v>
      </c>
      <c r="K39" s="21">
        <v>607.5</v>
      </c>
      <c r="L39" s="21">
        <v>198</v>
      </c>
      <c r="M39" s="21">
        <v>132</v>
      </c>
      <c r="N39" s="21">
        <v>140</v>
      </c>
      <c r="O39" s="30">
        <f t="shared" ref="O39:O45" si="5">SUM(C39:N39)</f>
        <v>2765.5</v>
      </c>
      <c r="P39" s="12">
        <f t="shared" si="4"/>
        <v>1.39</v>
      </c>
      <c r="Q39" s="2"/>
      <c r="R39" s="62">
        <f>SUM(C39:F39)</f>
        <v>476.5</v>
      </c>
      <c r="S39" s="65">
        <f>R39/R49*100</f>
        <v>113.96795025113609</v>
      </c>
    </row>
    <row r="40" spans="1:19" ht="18" customHeight="1" x14ac:dyDescent="0.15">
      <c r="A40" s="55" t="s">
        <v>98</v>
      </c>
      <c r="B40" s="56" t="s">
        <v>99</v>
      </c>
      <c r="C40" s="16">
        <v>40.5</v>
      </c>
      <c r="D40" s="17">
        <v>78</v>
      </c>
      <c r="E40" s="17">
        <v>39</v>
      </c>
      <c r="F40" s="17">
        <v>212</v>
      </c>
      <c r="G40" s="17">
        <v>112.5</v>
      </c>
      <c r="H40" s="17">
        <v>143</v>
      </c>
      <c r="I40" s="17">
        <v>328</v>
      </c>
      <c r="J40" s="17">
        <v>136.5</v>
      </c>
      <c r="K40" s="17">
        <v>191.5</v>
      </c>
      <c r="L40" s="17">
        <v>271.5</v>
      </c>
      <c r="M40" s="17">
        <v>21</v>
      </c>
      <c r="N40" s="24">
        <v>34</v>
      </c>
      <c r="O40" s="30">
        <f t="shared" si="5"/>
        <v>1607.5</v>
      </c>
      <c r="P40" s="12">
        <f t="shared" ref="P40:P44" si="6">ROUND(O40/$O$49,3)</f>
        <v>0.80800000000000005</v>
      </c>
      <c r="Q40" s="2"/>
      <c r="R40" s="62">
        <f>SUM(C40:F40)</f>
        <v>369.5</v>
      </c>
      <c r="S40" s="65">
        <f>R40/R49*100</f>
        <v>88.375986606075102</v>
      </c>
    </row>
    <row r="41" spans="1:19" ht="18" customHeight="1" x14ac:dyDescent="0.15">
      <c r="A41" s="59" t="s">
        <v>101</v>
      </c>
      <c r="B41" s="60" t="s">
        <v>102</v>
      </c>
      <c r="C41" s="26">
        <v>73.5</v>
      </c>
      <c r="D41" s="27">
        <v>57.5</v>
      </c>
      <c r="E41" s="27">
        <v>174.5</v>
      </c>
      <c r="F41" s="27">
        <v>103.5</v>
      </c>
      <c r="G41" s="27">
        <v>178.5</v>
      </c>
      <c r="H41" s="27">
        <v>293.5</v>
      </c>
      <c r="I41" s="27">
        <v>503</v>
      </c>
      <c r="J41" s="27">
        <v>111</v>
      </c>
      <c r="K41" s="27">
        <v>251.5</v>
      </c>
      <c r="L41" s="27">
        <v>78.5</v>
      </c>
      <c r="M41" s="27">
        <v>70.5</v>
      </c>
      <c r="N41" s="27">
        <v>92.5</v>
      </c>
      <c r="O41" s="30">
        <f t="shared" si="5"/>
        <v>1988</v>
      </c>
      <c r="P41" s="12">
        <f t="shared" si="6"/>
        <v>0.999</v>
      </c>
      <c r="Q41" s="2"/>
      <c r="R41" s="62">
        <f>SUM(C41:F41)</f>
        <v>409</v>
      </c>
      <c r="S41" s="68">
        <f>R41/R49*100</f>
        <v>97.823487204018164</v>
      </c>
    </row>
    <row r="42" spans="1:19" ht="18" customHeight="1" x14ac:dyDescent="0.15">
      <c r="A42" s="55" t="s">
        <v>103</v>
      </c>
      <c r="B42" s="56" t="s">
        <v>104</v>
      </c>
      <c r="C42" s="16">
        <v>29.5</v>
      </c>
      <c r="D42" s="17">
        <v>68</v>
      </c>
      <c r="E42" s="17">
        <v>96</v>
      </c>
      <c r="F42" s="17">
        <v>124.5</v>
      </c>
      <c r="G42" s="17">
        <v>77.5</v>
      </c>
      <c r="H42" s="17">
        <v>137.5</v>
      </c>
      <c r="I42" s="17">
        <v>312.5</v>
      </c>
      <c r="J42" s="17">
        <v>570</v>
      </c>
      <c r="K42" s="17">
        <v>155.5</v>
      </c>
      <c r="L42" s="17">
        <v>66</v>
      </c>
      <c r="M42" s="17">
        <v>34</v>
      </c>
      <c r="N42" s="17">
        <v>182</v>
      </c>
      <c r="O42" s="19">
        <f t="shared" si="5"/>
        <v>1853</v>
      </c>
      <c r="P42" s="12">
        <f t="shared" si="6"/>
        <v>0.93200000000000005</v>
      </c>
      <c r="Q42" s="93"/>
      <c r="R42" s="62">
        <f>SUM(C42:F42)</f>
        <v>318</v>
      </c>
      <c r="S42" s="65">
        <f>R42/R49*100</f>
        <v>76.058359244199949</v>
      </c>
    </row>
    <row r="43" spans="1:19" ht="18" customHeight="1" x14ac:dyDescent="0.15">
      <c r="A43" s="55" t="s">
        <v>107</v>
      </c>
      <c r="B43" s="56" t="s">
        <v>106</v>
      </c>
      <c r="C43" s="16">
        <v>141</v>
      </c>
      <c r="D43" s="17">
        <v>116</v>
      </c>
      <c r="E43" s="17">
        <v>174.5</v>
      </c>
      <c r="F43" s="17">
        <v>88.5</v>
      </c>
      <c r="G43" s="17">
        <v>207.5</v>
      </c>
      <c r="H43" s="17">
        <v>664</v>
      </c>
      <c r="I43" s="17">
        <v>836.5</v>
      </c>
      <c r="J43" s="17">
        <v>132.5</v>
      </c>
      <c r="K43" s="17">
        <v>283.5</v>
      </c>
      <c r="L43" s="17">
        <v>58.5</v>
      </c>
      <c r="M43" s="17">
        <v>58.5</v>
      </c>
      <c r="N43" s="17">
        <v>42</v>
      </c>
      <c r="O43" s="19">
        <f>SUM(C43:N43)</f>
        <v>2803</v>
      </c>
      <c r="P43" s="12">
        <f t="shared" si="6"/>
        <v>1.409</v>
      </c>
      <c r="Q43" s="2"/>
      <c r="R43" s="62">
        <f>SUM(C43:F43)</f>
        <v>520</v>
      </c>
      <c r="S43" s="65">
        <f>R43/R49*100</f>
        <v>124.37215977038984</v>
      </c>
    </row>
    <row r="44" spans="1:19" ht="18" customHeight="1" x14ac:dyDescent="0.15">
      <c r="A44" s="55" t="s">
        <v>109</v>
      </c>
      <c r="B44" s="56" t="s">
        <v>110</v>
      </c>
      <c r="C44" s="90">
        <v>38</v>
      </c>
      <c r="D44" s="17">
        <v>102.5</v>
      </c>
      <c r="E44" s="17">
        <v>126.5</v>
      </c>
      <c r="F44" s="17">
        <v>94</v>
      </c>
      <c r="G44" s="17">
        <v>295</v>
      </c>
      <c r="H44" s="17">
        <v>171</v>
      </c>
      <c r="I44" s="17">
        <v>67</v>
      </c>
      <c r="J44" s="17">
        <v>989.5</v>
      </c>
      <c r="K44" s="17">
        <v>165</v>
      </c>
      <c r="L44" s="17">
        <v>6</v>
      </c>
      <c r="M44" s="17">
        <v>108.5</v>
      </c>
      <c r="N44" s="24">
        <v>60</v>
      </c>
      <c r="O44" s="30">
        <f t="shared" si="5"/>
        <v>2223</v>
      </c>
      <c r="P44" s="12">
        <f t="shared" si="6"/>
        <v>1.1180000000000001</v>
      </c>
      <c r="Q44" s="93"/>
      <c r="R44" s="62">
        <f>SUM(C44:F44)</f>
        <v>361</v>
      </c>
      <c r="S44" s="68">
        <f>R44/R49*100</f>
        <v>86.342980148289882</v>
      </c>
    </row>
    <row r="45" spans="1:19" ht="18" customHeight="1" x14ac:dyDescent="0.15">
      <c r="A45" s="55" t="s">
        <v>112</v>
      </c>
      <c r="B45" s="56" t="s">
        <v>113</v>
      </c>
      <c r="C45" s="16">
        <v>48.5</v>
      </c>
      <c r="D45" s="17">
        <v>21.5</v>
      </c>
      <c r="E45" s="17">
        <v>147</v>
      </c>
      <c r="F45" s="17">
        <v>198.5</v>
      </c>
      <c r="G45" s="18">
        <v>33</v>
      </c>
      <c r="H45" s="17">
        <v>171.5</v>
      </c>
      <c r="I45" s="17">
        <v>143</v>
      </c>
      <c r="J45" s="17">
        <v>329.5</v>
      </c>
      <c r="K45" s="17">
        <v>371</v>
      </c>
      <c r="L45" s="17">
        <v>46</v>
      </c>
      <c r="M45" s="17">
        <v>28.5</v>
      </c>
      <c r="N45" s="17">
        <v>43</v>
      </c>
      <c r="O45" s="19">
        <f t="shared" si="5"/>
        <v>1581</v>
      </c>
      <c r="P45" s="12">
        <f>ROUND(O45/$O$49,3)</f>
        <v>0.79500000000000004</v>
      </c>
      <c r="Q45" s="2"/>
      <c r="R45" s="62">
        <f>SUM(C45:F45)</f>
        <v>415.5</v>
      </c>
      <c r="S45" s="65">
        <f>R45/R49*100</f>
        <v>99.378139201148045</v>
      </c>
    </row>
    <row r="46" spans="1:19" ht="18" customHeight="1" x14ac:dyDescent="0.15">
      <c r="A46" s="53" t="s">
        <v>114</v>
      </c>
      <c r="B46" s="54" t="s">
        <v>115</v>
      </c>
      <c r="C46" s="131">
        <v>96.5</v>
      </c>
      <c r="D46" s="15">
        <v>104</v>
      </c>
      <c r="E46" s="15">
        <v>105</v>
      </c>
      <c r="F46" s="28">
        <v>220.5</v>
      </c>
      <c r="G46" s="28">
        <v>267</v>
      </c>
      <c r="H46" s="15">
        <v>226</v>
      </c>
      <c r="I46" s="15">
        <v>190</v>
      </c>
      <c r="J46" s="15">
        <v>186</v>
      </c>
      <c r="K46" s="15">
        <v>317</v>
      </c>
      <c r="L46" s="15">
        <v>29</v>
      </c>
      <c r="M46" s="15">
        <v>73.5</v>
      </c>
      <c r="N46" s="15">
        <v>37.5</v>
      </c>
      <c r="O46" s="11">
        <f>SUM(C46:N46)</f>
        <v>1852</v>
      </c>
      <c r="P46" s="88">
        <f>ROUND(O46/$O$49,3)</f>
        <v>0.93100000000000005</v>
      </c>
      <c r="Q46" s="2"/>
      <c r="R46" s="132">
        <f>SUM(C46:F46)</f>
        <v>526</v>
      </c>
      <c r="S46" s="68">
        <f>R46/R49*100</f>
        <v>125.80722315235589</v>
      </c>
    </row>
    <row r="47" spans="1:19" ht="18" customHeight="1" thickBot="1" x14ac:dyDescent="0.2">
      <c r="A47" s="59" t="s">
        <v>116</v>
      </c>
      <c r="B47" s="60" t="s">
        <v>117</v>
      </c>
      <c r="C47" s="104">
        <v>66.5</v>
      </c>
      <c r="D47" s="27">
        <v>190</v>
      </c>
      <c r="E47" s="27">
        <v>188.5</v>
      </c>
      <c r="F47" s="27">
        <v>273</v>
      </c>
      <c r="G47" s="27">
        <v>250.5</v>
      </c>
      <c r="H47" s="27">
        <v>371.5</v>
      </c>
      <c r="I47" s="27">
        <v>366</v>
      </c>
      <c r="J47" s="27">
        <v>152</v>
      </c>
      <c r="K47" s="27">
        <v>66.5</v>
      </c>
      <c r="L47" s="27">
        <v>189.5</v>
      </c>
      <c r="M47" s="27">
        <v>308</v>
      </c>
      <c r="N47" s="27">
        <v>20.5</v>
      </c>
      <c r="O47" s="29">
        <f>SUM(C47:N47)</f>
        <v>2442.5</v>
      </c>
      <c r="P47" s="67">
        <f>ROUND(O47/$O$49,3)</f>
        <v>1.228</v>
      </c>
      <c r="Q47" s="106"/>
      <c r="R47" s="132">
        <f>SUM(C47:F47)</f>
        <v>718</v>
      </c>
      <c r="S47" s="68">
        <f>R47/R49*100</f>
        <v>171.72925137526906</v>
      </c>
    </row>
    <row r="48" spans="1:19" ht="18" customHeight="1" thickBot="1" x14ac:dyDescent="0.2">
      <c r="A48" s="140" t="s">
        <v>119</v>
      </c>
      <c r="B48" s="141" t="s">
        <v>118</v>
      </c>
      <c r="C48" s="78">
        <v>41.5</v>
      </c>
      <c r="D48" s="79">
        <v>60</v>
      </c>
      <c r="E48" s="79">
        <v>167</v>
      </c>
      <c r="F48" s="79">
        <v>63</v>
      </c>
      <c r="G48" s="79"/>
      <c r="H48" s="79"/>
      <c r="I48" s="79"/>
      <c r="J48" s="79"/>
      <c r="K48" s="79"/>
      <c r="L48" s="79"/>
      <c r="M48" s="79"/>
      <c r="N48" s="79"/>
      <c r="O48" s="142">
        <f>SUM(C48:N48)</f>
        <v>331.5</v>
      </c>
      <c r="P48" s="94">
        <f>ROUND(O48/$O$49,3)</f>
        <v>0.16700000000000001</v>
      </c>
      <c r="Q48" s="106"/>
      <c r="R48" s="85">
        <f>SUM(C48:F48)</f>
        <v>331.5</v>
      </c>
      <c r="S48" s="125">
        <f>R48/R49*100</f>
        <v>79.28725185362353</v>
      </c>
    </row>
    <row r="49" spans="1:19" s="31" customFormat="1" ht="18" customHeight="1" x14ac:dyDescent="0.15">
      <c r="A49" s="153" t="s">
        <v>12</v>
      </c>
      <c r="B49" s="154"/>
      <c r="C49" s="97">
        <v>63.4</v>
      </c>
      <c r="D49" s="98">
        <v>81.099999999999994</v>
      </c>
      <c r="E49" s="98">
        <v>120.7</v>
      </c>
      <c r="F49" s="98">
        <v>152.9</v>
      </c>
      <c r="G49" s="80">
        <v>171.1</v>
      </c>
      <c r="H49" s="98">
        <v>328.9</v>
      </c>
      <c r="I49" s="98">
        <v>342.2</v>
      </c>
      <c r="J49" s="98">
        <v>255.4</v>
      </c>
      <c r="K49" s="98">
        <v>195.6</v>
      </c>
      <c r="L49" s="98">
        <v>98.6</v>
      </c>
      <c r="M49" s="98">
        <v>101.6</v>
      </c>
      <c r="N49" s="98">
        <v>77.5</v>
      </c>
      <c r="O49" s="86">
        <f>SUM(C49:N49)</f>
        <v>1988.9999999999998</v>
      </c>
      <c r="P49" s="95"/>
      <c r="Q49" s="1"/>
      <c r="R49" s="83">
        <f>SUM(C49:F49)</f>
        <v>418.1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6"/>
      <c r="L50" s="37"/>
      <c r="M50" s="36"/>
      <c r="N50" s="37"/>
      <c r="O50" s="38"/>
    </row>
    <row r="51" spans="1:19" ht="18" customHeight="1" x14ac:dyDescent="0.15">
      <c r="A51" s="39" t="s">
        <v>111</v>
      </c>
      <c r="B51" s="43"/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36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8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8"/>
      <c r="G53" s="47"/>
      <c r="H53" s="47"/>
      <c r="I53" s="47"/>
      <c r="J53" s="47"/>
      <c r="K53" s="47"/>
      <c r="L53" s="47"/>
      <c r="M53" s="47"/>
      <c r="N53" s="47"/>
      <c r="O53" s="47"/>
      <c r="R53" s="44"/>
    </row>
    <row r="54" spans="1:19" ht="18" customHeight="1" x14ac:dyDescent="0.15">
      <c r="F54" s="44"/>
    </row>
    <row r="55" spans="1:19" ht="18" customHeight="1" x14ac:dyDescent="0.15">
      <c r="F55" s="44"/>
    </row>
    <row r="56" spans="1:19" ht="18" customHeight="1" x14ac:dyDescent="0.15">
      <c r="F56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V53"/>
  <sheetViews>
    <sheetView showGridLines="0" view="pageBreakPreview" zoomScaleNormal="100" zoomScaleSheetLayoutView="100" workbookViewId="0">
      <pane ySplit="3" topLeftCell="A28" activePane="bottomLeft" state="frozen"/>
      <selection activeCell="Y47" sqref="Y47"/>
      <selection pane="bottomLeft" activeCell="Y47" sqref="Y47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46</v>
      </c>
      <c r="D4" s="10">
        <v>127</v>
      </c>
      <c r="E4" s="10">
        <v>152</v>
      </c>
      <c r="F4" s="10">
        <v>223</v>
      </c>
      <c r="G4" s="10">
        <v>185</v>
      </c>
      <c r="H4" s="10">
        <v>470</v>
      </c>
      <c r="I4" s="10">
        <v>132</v>
      </c>
      <c r="J4" s="10">
        <v>258</v>
      </c>
      <c r="K4" s="10">
        <v>297</v>
      </c>
      <c r="L4" s="10">
        <v>365</v>
      </c>
      <c r="M4" s="10">
        <v>121</v>
      </c>
      <c r="N4" s="10">
        <v>19</v>
      </c>
      <c r="O4" s="11">
        <f>SUM(C4:N4)</f>
        <v>2395</v>
      </c>
      <c r="P4" s="2"/>
      <c r="R4" s="62">
        <f>SUM(C4:F4)</f>
        <v>548</v>
      </c>
      <c r="S4" s="65">
        <f>R4/R49*100</f>
        <v>112.11129296235679</v>
      </c>
    </row>
    <row r="5" spans="1:19" ht="18" customHeight="1" x14ac:dyDescent="0.15">
      <c r="A5" s="53" t="s">
        <v>59</v>
      </c>
      <c r="B5" s="54" t="s">
        <v>26</v>
      </c>
      <c r="C5" s="9">
        <v>73</v>
      </c>
      <c r="D5" s="10">
        <v>110</v>
      </c>
      <c r="E5" s="10">
        <v>191</v>
      </c>
      <c r="F5" s="10">
        <v>128</v>
      </c>
      <c r="G5" s="10">
        <v>148</v>
      </c>
      <c r="H5" s="10">
        <v>57</v>
      </c>
      <c r="I5" s="10">
        <v>1122</v>
      </c>
      <c r="J5" s="10">
        <v>135</v>
      </c>
      <c r="K5" s="10">
        <v>96</v>
      </c>
      <c r="L5" s="10">
        <v>62</v>
      </c>
      <c r="M5" s="10">
        <v>181</v>
      </c>
      <c r="N5" s="10">
        <v>45</v>
      </c>
      <c r="O5" s="11">
        <f t="shared" ref="O5:O31" si="0">SUM(C5:N5)</f>
        <v>2348</v>
      </c>
      <c r="P5" s="2"/>
      <c r="R5" s="62">
        <f>SUM(C5:F5)</f>
        <v>502</v>
      </c>
      <c r="S5" s="65">
        <f>R5/R49*100</f>
        <v>102.70049099836334</v>
      </c>
    </row>
    <row r="6" spans="1:19" ht="18" customHeight="1" x14ac:dyDescent="0.15">
      <c r="A6" s="53" t="s">
        <v>60</v>
      </c>
      <c r="B6" s="54" t="s">
        <v>27</v>
      </c>
      <c r="C6" s="9">
        <v>42</v>
      </c>
      <c r="D6" s="10">
        <v>102</v>
      </c>
      <c r="E6" s="10">
        <v>234</v>
      </c>
      <c r="F6" s="10">
        <v>247</v>
      </c>
      <c r="G6" s="10">
        <v>341</v>
      </c>
      <c r="H6" s="10">
        <v>390</v>
      </c>
      <c r="I6" s="10">
        <v>327</v>
      </c>
      <c r="J6" s="10">
        <v>218</v>
      </c>
      <c r="K6" s="10">
        <v>442</v>
      </c>
      <c r="L6" s="10">
        <v>116</v>
      </c>
      <c r="M6" s="10">
        <v>12</v>
      </c>
      <c r="N6" s="10">
        <v>33</v>
      </c>
      <c r="O6" s="11">
        <f t="shared" si="0"/>
        <v>2504</v>
      </c>
      <c r="P6" s="2"/>
      <c r="R6" s="62">
        <f>SUM(C6:F6)</f>
        <v>625</v>
      </c>
      <c r="S6" s="65">
        <f>R6/R49*100</f>
        <v>127.86415711947627</v>
      </c>
    </row>
    <row r="7" spans="1:19" ht="18" customHeight="1" x14ac:dyDescent="0.15">
      <c r="A7" s="53" t="s">
        <v>61</v>
      </c>
      <c r="B7" s="54" t="s">
        <v>28</v>
      </c>
      <c r="C7" s="9">
        <v>86</v>
      </c>
      <c r="D7" s="10">
        <v>40</v>
      </c>
      <c r="E7" s="10">
        <v>90</v>
      </c>
      <c r="F7" s="10">
        <v>176</v>
      </c>
      <c r="G7" s="10">
        <v>127</v>
      </c>
      <c r="H7" s="10">
        <v>398</v>
      </c>
      <c r="I7" s="10">
        <v>159</v>
      </c>
      <c r="J7" s="10">
        <v>313</v>
      </c>
      <c r="K7" s="10">
        <v>254</v>
      </c>
      <c r="L7" s="10">
        <v>23</v>
      </c>
      <c r="M7" s="10">
        <v>79</v>
      </c>
      <c r="N7" s="10">
        <v>59</v>
      </c>
      <c r="O7" s="11">
        <f>SUM(C7:N7)</f>
        <v>1804</v>
      </c>
      <c r="P7" s="2"/>
      <c r="R7" s="62">
        <f>SUM(C7:F7)</f>
        <v>392</v>
      </c>
      <c r="S7" s="65">
        <f>R7/R49*100</f>
        <v>80.196399345335507</v>
      </c>
    </row>
    <row r="8" spans="1:19" ht="18" customHeight="1" x14ac:dyDescent="0.15">
      <c r="A8" s="53" t="s">
        <v>62</v>
      </c>
      <c r="B8" s="54" t="s">
        <v>29</v>
      </c>
      <c r="C8" s="9">
        <v>27</v>
      </c>
      <c r="D8" s="10">
        <v>143</v>
      </c>
      <c r="E8" s="10">
        <v>224</v>
      </c>
      <c r="F8" s="10">
        <v>144</v>
      </c>
      <c r="G8" s="10">
        <v>306</v>
      </c>
      <c r="H8" s="10">
        <v>709</v>
      </c>
      <c r="I8" s="10">
        <v>435</v>
      </c>
      <c r="J8" s="10">
        <v>175</v>
      </c>
      <c r="K8" s="10">
        <v>429</v>
      </c>
      <c r="L8" s="10">
        <v>223</v>
      </c>
      <c r="M8" s="10">
        <v>82</v>
      </c>
      <c r="N8" s="10">
        <v>50</v>
      </c>
      <c r="O8" s="11">
        <f t="shared" si="0"/>
        <v>2947</v>
      </c>
      <c r="P8" s="2"/>
      <c r="R8" s="62">
        <f>SUM(C8:F8)</f>
        <v>538</v>
      </c>
      <c r="S8" s="65">
        <f>R8/R49*100</f>
        <v>110.06546644844516</v>
      </c>
    </row>
    <row r="9" spans="1:19" ht="18" customHeight="1" x14ac:dyDescent="0.15">
      <c r="A9" s="53" t="s">
        <v>63</v>
      </c>
      <c r="B9" s="54" t="s">
        <v>30</v>
      </c>
      <c r="C9" s="9">
        <v>45</v>
      </c>
      <c r="D9" s="10">
        <v>78</v>
      </c>
      <c r="E9" s="10">
        <v>171</v>
      </c>
      <c r="F9" s="10">
        <v>218</v>
      </c>
      <c r="G9" s="10">
        <v>309</v>
      </c>
      <c r="H9" s="10">
        <v>527</v>
      </c>
      <c r="I9" s="10">
        <v>345</v>
      </c>
      <c r="J9" s="10">
        <v>73</v>
      </c>
      <c r="K9" s="10">
        <v>215</v>
      </c>
      <c r="L9" s="10">
        <v>65</v>
      </c>
      <c r="M9" s="10">
        <v>15</v>
      </c>
      <c r="N9" s="10">
        <v>109</v>
      </c>
      <c r="O9" s="11">
        <f t="shared" si="0"/>
        <v>2170</v>
      </c>
      <c r="P9" s="2"/>
      <c r="R9" s="62">
        <f>SUM(C9:F9)</f>
        <v>512</v>
      </c>
      <c r="S9" s="65">
        <f>R9/R49*100</f>
        <v>104.74631751227497</v>
      </c>
    </row>
    <row r="10" spans="1:19" ht="18" customHeight="1" x14ac:dyDescent="0.15">
      <c r="A10" s="53" t="s">
        <v>64</v>
      </c>
      <c r="B10" s="54" t="s">
        <v>31</v>
      </c>
      <c r="C10" s="9">
        <v>94</v>
      </c>
      <c r="D10" s="10">
        <v>59</v>
      </c>
      <c r="E10" s="10">
        <v>228</v>
      </c>
      <c r="F10" s="10">
        <v>209</v>
      </c>
      <c r="G10" s="10">
        <v>193</v>
      </c>
      <c r="H10" s="10">
        <v>222</v>
      </c>
      <c r="I10" s="10">
        <v>767</v>
      </c>
      <c r="J10" s="10">
        <v>406</v>
      </c>
      <c r="K10" s="10">
        <v>50</v>
      </c>
      <c r="L10" s="10">
        <v>86</v>
      </c>
      <c r="M10" s="10">
        <v>49</v>
      </c>
      <c r="N10" s="10">
        <v>23</v>
      </c>
      <c r="O10" s="11">
        <f>SUM(C10:N10)</f>
        <v>2386</v>
      </c>
      <c r="P10" s="2"/>
      <c r="R10" s="62">
        <f>SUM(C10:F10)</f>
        <v>590</v>
      </c>
      <c r="S10" s="65">
        <f>R10/R49*100</f>
        <v>120.7037643207856</v>
      </c>
    </row>
    <row r="11" spans="1:19" ht="18" customHeight="1" x14ac:dyDescent="0.15">
      <c r="A11" s="53" t="s">
        <v>65</v>
      </c>
      <c r="B11" s="54" t="s">
        <v>32</v>
      </c>
      <c r="C11" s="9">
        <v>38</v>
      </c>
      <c r="D11" s="10">
        <v>53</v>
      </c>
      <c r="E11" s="10">
        <v>236</v>
      </c>
      <c r="F11" s="10">
        <v>141</v>
      </c>
      <c r="G11" s="10">
        <v>402</v>
      </c>
      <c r="H11" s="10">
        <v>694</v>
      </c>
      <c r="I11" s="10">
        <v>428</v>
      </c>
      <c r="J11" s="10">
        <v>121</v>
      </c>
      <c r="K11" s="10">
        <v>229</v>
      </c>
      <c r="L11" s="10">
        <v>24</v>
      </c>
      <c r="M11" s="10">
        <v>26</v>
      </c>
      <c r="N11" s="10">
        <v>17</v>
      </c>
      <c r="O11" s="11">
        <f t="shared" si="0"/>
        <v>2409</v>
      </c>
      <c r="P11" s="2"/>
      <c r="R11" s="62">
        <f>SUM(C11:F11)</f>
        <v>468</v>
      </c>
      <c r="S11" s="65">
        <f>R11/R49*100</f>
        <v>95.744680851063819</v>
      </c>
    </row>
    <row r="12" spans="1:19" ht="18" customHeight="1" x14ac:dyDescent="0.15">
      <c r="A12" s="53" t="s">
        <v>66</v>
      </c>
      <c r="B12" s="54" t="s">
        <v>33</v>
      </c>
      <c r="C12" s="9">
        <v>158</v>
      </c>
      <c r="D12" s="10">
        <v>298</v>
      </c>
      <c r="E12" s="10">
        <v>170</v>
      </c>
      <c r="F12" s="10">
        <v>32</v>
      </c>
      <c r="G12" s="10">
        <v>248</v>
      </c>
      <c r="H12" s="10">
        <v>200</v>
      </c>
      <c r="I12" s="10">
        <v>331</v>
      </c>
      <c r="J12" s="10">
        <v>70</v>
      </c>
      <c r="K12" s="10">
        <v>512</v>
      </c>
      <c r="L12" s="10">
        <v>16</v>
      </c>
      <c r="M12" s="10">
        <v>106</v>
      </c>
      <c r="N12" s="10">
        <v>23</v>
      </c>
      <c r="O12" s="11">
        <f>SUM(C12:N12)</f>
        <v>2164</v>
      </c>
      <c r="P12" s="2"/>
      <c r="R12" s="62">
        <f>SUM(C12:F12)</f>
        <v>658</v>
      </c>
      <c r="S12" s="65">
        <f>R12/R49*100</f>
        <v>134.61538461538461</v>
      </c>
    </row>
    <row r="13" spans="1:19" ht="18" customHeight="1" x14ac:dyDescent="0.15">
      <c r="A13" s="53" t="s">
        <v>68</v>
      </c>
      <c r="B13" s="54" t="s">
        <v>34</v>
      </c>
      <c r="C13" s="9">
        <v>105</v>
      </c>
      <c r="D13" s="10">
        <v>205</v>
      </c>
      <c r="E13" s="10">
        <v>188</v>
      </c>
      <c r="F13" s="10">
        <v>198</v>
      </c>
      <c r="G13" s="10">
        <v>263</v>
      </c>
      <c r="H13" s="10">
        <v>465</v>
      </c>
      <c r="I13" s="10">
        <v>300</v>
      </c>
      <c r="J13" s="10">
        <v>32</v>
      </c>
      <c r="K13" s="10">
        <v>174</v>
      </c>
      <c r="L13" s="10">
        <v>130</v>
      </c>
      <c r="M13" s="10">
        <v>27</v>
      </c>
      <c r="N13" s="10">
        <v>37</v>
      </c>
      <c r="O13" s="11">
        <f t="shared" si="0"/>
        <v>2124</v>
      </c>
      <c r="P13" s="2"/>
      <c r="R13" s="62">
        <f>SUM(C13:F13)</f>
        <v>696</v>
      </c>
      <c r="S13" s="65">
        <f>R13/R49*100</f>
        <v>142.38952536824877</v>
      </c>
    </row>
    <row r="14" spans="1:19" ht="18" customHeight="1" x14ac:dyDescent="0.15">
      <c r="A14" s="53" t="s">
        <v>67</v>
      </c>
      <c r="B14" s="54" t="s">
        <v>35</v>
      </c>
      <c r="C14" s="9">
        <v>47</v>
      </c>
      <c r="D14" s="10">
        <v>124</v>
      </c>
      <c r="E14" s="10">
        <v>209</v>
      </c>
      <c r="F14" s="10">
        <v>145</v>
      </c>
      <c r="G14" s="10">
        <v>236</v>
      </c>
      <c r="H14" s="10">
        <v>546</v>
      </c>
      <c r="I14" s="10">
        <v>438</v>
      </c>
      <c r="J14" s="10">
        <v>117</v>
      </c>
      <c r="K14" s="10">
        <v>141</v>
      </c>
      <c r="L14" s="10">
        <v>35</v>
      </c>
      <c r="M14" s="10">
        <v>54</v>
      </c>
      <c r="N14" s="10">
        <v>69</v>
      </c>
      <c r="O14" s="11">
        <f t="shared" si="0"/>
        <v>2161</v>
      </c>
      <c r="P14" s="2"/>
      <c r="R14" s="62">
        <f>SUM(C14:F14)</f>
        <v>525</v>
      </c>
      <c r="S14" s="65">
        <f>R14/R49*100</f>
        <v>107.40589198036005</v>
      </c>
    </row>
    <row r="15" spans="1:19" ht="18" customHeight="1" x14ac:dyDescent="0.15">
      <c r="A15" s="53" t="s">
        <v>69</v>
      </c>
      <c r="B15" s="54" t="s">
        <v>36</v>
      </c>
      <c r="C15" s="9">
        <v>47</v>
      </c>
      <c r="D15" s="10">
        <v>85</v>
      </c>
      <c r="E15" s="10">
        <v>349</v>
      </c>
      <c r="F15" s="10">
        <v>217</v>
      </c>
      <c r="G15" s="10">
        <v>146</v>
      </c>
      <c r="H15" s="10">
        <v>255</v>
      </c>
      <c r="I15" s="10">
        <v>237</v>
      </c>
      <c r="J15" s="10">
        <v>372</v>
      </c>
      <c r="K15" s="10">
        <v>135</v>
      </c>
      <c r="L15" s="10">
        <v>23</v>
      </c>
      <c r="M15" s="10">
        <v>61</v>
      </c>
      <c r="N15" s="10">
        <v>88</v>
      </c>
      <c r="O15" s="11">
        <f t="shared" si="0"/>
        <v>2015</v>
      </c>
      <c r="P15" s="8"/>
      <c r="R15" s="62">
        <f>SUM(C15:F15)</f>
        <v>698</v>
      </c>
      <c r="S15" s="65">
        <f>R15/R49*100</f>
        <v>142.7986906710311</v>
      </c>
    </row>
    <row r="16" spans="1:19" ht="18" customHeight="1" x14ac:dyDescent="0.15">
      <c r="A16" s="53" t="s">
        <v>70</v>
      </c>
      <c r="B16" s="54" t="s">
        <v>37</v>
      </c>
      <c r="C16" s="9">
        <v>49</v>
      </c>
      <c r="D16" s="10">
        <v>99</v>
      </c>
      <c r="E16" s="10">
        <v>124</v>
      </c>
      <c r="F16" s="10">
        <v>165</v>
      </c>
      <c r="G16" s="10">
        <v>82</v>
      </c>
      <c r="H16" s="10">
        <v>440</v>
      </c>
      <c r="I16" s="10">
        <v>434</v>
      </c>
      <c r="J16" s="10">
        <v>409</v>
      </c>
      <c r="K16" s="10">
        <v>185</v>
      </c>
      <c r="L16" s="10">
        <v>56</v>
      </c>
      <c r="M16" s="10">
        <v>158</v>
      </c>
      <c r="N16" s="10">
        <v>100</v>
      </c>
      <c r="O16" s="11">
        <f t="shared" si="0"/>
        <v>2301</v>
      </c>
      <c r="P16" s="2"/>
      <c r="R16" s="62">
        <f>SUM(C16:F16)</f>
        <v>437</v>
      </c>
      <c r="S16" s="65">
        <f>R16/R49*100</f>
        <v>89.402618657937808</v>
      </c>
    </row>
    <row r="17" spans="1:19" ht="18" customHeight="1" x14ac:dyDescent="0.15">
      <c r="A17" s="53" t="s">
        <v>71</v>
      </c>
      <c r="B17" s="54" t="s">
        <v>38</v>
      </c>
      <c r="C17" s="9">
        <v>62</v>
      </c>
      <c r="D17" s="10">
        <v>101</v>
      </c>
      <c r="E17" s="10">
        <v>79</v>
      </c>
      <c r="F17" s="10">
        <v>261</v>
      </c>
      <c r="G17" s="10">
        <v>154</v>
      </c>
      <c r="H17" s="10">
        <v>236</v>
      </c>
      <c r="I17" s="10">
        <v>7</v>
      </c>
      <c r="J17" s="10">
        <v>106</v>
      </c>
      <c r="K17" s="10">
        <v>59</v>
      </c>
      <c r="L17" s="10">
        <v>15</v>
      </c>
      <c r="M17" s="10">
        <v>28</v>
      </c>
      <c r="N17" s="10">
        <v>72</v>
      </c>
      <c r="O17" s="11">
        <f>SUM(C17:N17)</f>
        <v>1180</v>
      </c>
      <c r="P17" s="2"/>
      <c r="R17" s="62">
        <f>SUM(C17:F17)</f>
        <v>503</v>
      </c>
      <c r="S17" s="65">
        <f>R17/R49*100</f>
        <v>102.9050736497545</v>
      </c>
    </row>
    <row r="18" spans="1:19" ht="18" customHeight="1" x14ac:dyDescent="0.15">
      <c r="A18" s="53" t="s">
        <v>72</v>
      </c>
      <c r="B18" s="54" t="s">
        <v>39</v>
      </c>
      <c r="C18" s="9">
        <v>71</v>
      </c>
      <c r="D18" s="10">
        <v>41</v>
      </c>
      <c r="E18" s="10">
        <v>84</v>
      </c>
      <c r="F18" s="10">
        <v>180</v>
      </c>
      <c r="G18" s="10">
        <v>214</v>
      </c>
      <c r="H18" s="10">
        <v>348</v>
      </c>
      <c r="I18" s="10">
        <v>591</v>
      </c>
      <c r="J18" s="10">
        <v>98</v>
      </c>
      <c r="K18" s="10">
        <v>211</v>
      </c>
      <c r="L18" s="10">
        <v>55</v>
      </c>
      <c r="M18" s="10">
        <v>48</v>
      </c>
      <c r="N18" s="10">
        <v>13</v>
      </c>
      <c r="O18" s="11">
        <f t="shared" si="0"/>
        <v>1954</v>
      </c>
      <c r="P18" s="12">
        <f>ROUND(O18/$O$49,3)</f>
        <v>0.90400000000000003</v>
      </c>
      <c r="R18" s="62">
        <f>SUM(C18:F18)</f>
        <v>376</v>
      </c>
      <c r="S18" s="65">
        <f>R18/R49*100</f>
        <v>76.92307692307692</v>
      </c>
    </row>
    <row r="19" spans="1:19" ht="18" customHeight="1" x14ac:dyDescent="0.15">
      <c r="A19" s="53" t="s">
        <v>73</v>
      </c>
      <c r="B19" s="54" t="s">
        <v>40</v>
      </c>
      <c r="C19" s="9">
        <v>67</v>
      </c>
      <c r="D19" s="10">
        <v>62</v>
      </c>
      <c r="E19" s="10">
        <v>181</v>
      </c>
      <c r="F19" s="10">
        <v>109</v>
      </c>
      <c r="G19" s="10">
        <v>64</v>
      </c>
      <c r="H19" s="10">
        <v>465</v>
      </c>
      <c r="I19" s="10">
        <v>120</v>
      </c>
      <c r="J19" s="10">
        <v>266</v>
      </c>
      <c r="K19" s="10">
        <v>92</v>
      </c>
      <c r="L19" s="10">
        <v>59</v>
      </c>
      <c r="M19" s="10">
        <v>43</v>
      </c>
      <c r="N19" s="10">
        <v>65</v>
      </c>
      <c r="O19" s="11">
        <f t="shared" si="0"/>
        <v>1593</v>
      </c>
      <c r="P19" s="12">
        <f t="shared" ref="P19:P30" si="1">ROUND(O19/$O$49,3)</f>
        <v>0.73699999999999999</v>
      </c>
      <c r="R19" s="62">
        <f>SUM(C19:F19)</f>
        <v>419</v>
      </c>
      <c r="S19" s="65">
        <f>R19/R49*100</f>
        <v>85.720130932896893</v>
      </c>
    </row>
    <row r="20" spans="1:19" ht="18" customHeight="1" x14ac:dyDescent="0.15">
      <c r="A20" s="53" t="s">
        <v>74</v>
      </c>
      <c r="B20" s="54" t="s">
        <v>41</v>
      </c>
      <c r="C20" s="9">
        <v>39</v>
      </c>
      <c r="D20" s="66" t="s">
        <v>105</v>
      </c>
      <c r="E20" s="66" t="s">
        <v>105</v>
      </c>
      <c r="F20" s="10">
        <v>49</v>
      </c>
      <c r="G20" s="10">
        <v>287</v>
      </c>
      <c r="H20" s="10">
        <v>333</v>
      </c>
      <c r="I20" s="10">
        <v>939</v>
      </c>
      <c r="J20" s="10">
        <v>424</v>
      </c>
      <c r="K20" s="10">
        <v>262</v>
      </c>
      <c r="L20" s="10">
        <v>5</v>
      </c>
      <c r="M20" s="10">
        <v>318</v>
      </c>
      <c r="N20" s="10">
        <v>136</v>
      </c>
      <c r="O20" s="11">
        <f t="shared" si="0"/>
        <v>2792</v>
      </c>
      <c r="P20" s="12">
        <f t="shared" si="1"/>
        <v>1.292</v>
      </c>
      <c r="R20" s="62">
        <f>SUM(C20:F20)</f>
        <v>88</v>
      </c>
      <c r="S20" s="65">
        <f>R20/R49*100</f>
        <v>18.00327332242226</v>
      </c>
    </row>
    <row r="21" spans="1:19" ht="18" customHeight="1" x14ac:dyDescent="0.15">
      <c r="A21" s="53" t="s">
        <v>75</v>
      </c>
      <c r="B21" s="54" t="s">
        <v>42</v>
      </c>
      <c r="C21" s="14">
        <v>156</v>
      </c>
      <c r="D21" s="15">
        <v>111</v>
      </c>
      <c r="E21" s="15">
        <v>117</v>
      </c>
      <c r="F21" s="15">
        <v>246</v>
      </c>
      <c r="G21" s="15">
        <v>256</v>
      </c>
      <c r="H21" s="15">
        <v>701</v>
      </c>
      <c r="I21" s="15">
        <v>290</v>
      </c>
      <c r="J21" s="15">
        <v>77</v>
      </c>
      <c r="K21" s="15">
        <v>98</v>
      </c>
      <c r="L21" s="15">
        <v>205</v>
      </c>
      <c r="M21" s="15">
        <v>58</v>
      </c>
      <c r="N21" s="15">
        <v>1</v>
      </c>
      <c r="O21" s="11">
        <f t="shared" si="0"/>
        <v>2316</v>
      </c>
      <c r="P21" s="12">
        <f t="shared" si="1"/>
        <v>1.0720000000000001</v>
      </c>
      <c r="R21" s="62">
        <f>SUM(C21:F21)</f>
        <v>630</v>
      </c>
      <c r="S21" s="65">
        <f>R21/R49*100</f>
        <v>128.88707037643206</v>
      </c>
    </row>
    <row r="22" spans="1:19" ht="18" customHeight="1" x14ac:dyDescent="0.15">
      <c r="A22" s="53" t="s">
        <v>76</v>
      </c>
      <c r="B22" s="54" t="s">
        <v>43</v>
      </c>
      <c r="C22" s="23">
        <v>37</v>
      </c>
      <c r="D22" s="18">
        <v>52</v>
      </c>
      <c r="E22" s="18">
        <v>108</v>
      </c>
      <c r="F22" s="18">
        <v>159</v>
      </c>
      <c r="G22" s="18">
        <v>185</v>
      </c>
      <c r="H22" s="18">
        <v>594</v>
      </c>
      <c r="I22" s="18">
        <v>610</v>
      </c>
      <c r="J22" s="17">
        <v>452</v>
      </c>
      <c r="K22" s="18">
        <v>725</v>
      </c>
      <c r="L22" s="18">
        <v>87</v>
      </c>
      <c r="M22" s="18">
        <v>132</v>
      </c>
      <c r="N22" s="24">
        <v>27</v>
      </c>
      <c r="O22" s="11">
        <f t="shared" si="0"/>
        <v>3168</v>
      </c>
      <c r="P22" s="12">
        <f t="shared" si="1"/>
        <v>1.466</v>
      </c>
      <c r="R22" s="62">
        <f>SUM(C22:F22)</f>
        <v>356</v>
      </c>
      <c r="S22" s="65">
        <f>R22/R49*100</f>
        <v>72.831423895253678</v>
      </c>
    </row>
    <row r="23" spans="1:19" ht="18" customHeight="1" x14ac:dyDescent="0.15">
      <c r="A23" s="53" t="s">
        <v>77</v>
      </c>
      <c r="B23" s="54" t="s">
        <v>44</v>
      </c>
      <c r="C23" s="45">
        <v>81</v>
      </c>
      <c r="D23" s="22">
        <v>48</v>
      </c>
      <c r="E23" s="22">
        <v>116</v>
      </c>
      <c r="F23" s="22">
        <v>97</v>
      </c>
      <c r="G23" s="22">
        <v>149</v>
      </c>
      <c r="H23" s="22">
        <v>334</v>
      </c>
      <c r="I23" s="22">
        <v>155</v>
      </c>
      <c r="J23" s="21">
        <v>294</v>
      </c>
      <c r="K23" s="22">
        <v>239</v>
      </c>
      <c r="L23" s="22">
        <v>121</v>
      </c>
      <c r="M23" s="22">
        <v>242</v>
      </c>
      <c r="N23" s="46">
        <v>40</v>
      </c>
      <c r="O23" s="19">
        <f t="shared" si="0"/>
        <v>1916</v>
      </c>
      <c r="P23" s="12">
        <f t="shared" si="1"/>
        <v>0.88700000000000001</v>
      </c>
      <c r="R23" s="62">
        <f>SUM(C23:F23)</f>
        <v>342</v>
      </c>
      <c r="S23" s="65">
        <f>R23/R49*100</f>
        <v>69.967266775777418</v>
      </c>
    </row>
    <row r="24" spans="1:19" ht="18" customHeight="1" x14ac:dyDescent="0.15">
      <c r="A24" s="53" t="s">
        <v>78</v>
      </c>
      <c r="B24" s="54" t="s">
        <v>45</v>
      </c>
      <c r="C24" s="23">
        <v>103</v>
      </c>
      <c r="D24" s="18">
        <v>98</v>
      </c>
      <c r="E24" s="18">
        <v>44</v>
      </c>
      <c r="F24" s="18">
        <v>82</v>
      </c>
      <c r="G24" s="18">
        <v>81</v>
      </c>
      <c r="H24" s="18">
        <v>327</v>
      </c>
      <c r="I24" s="18">
        <v>464</v>
      </c>
      <c r="J24" s="17">
        <v>186</v>
      </c>
      <c r="K24" s="18">
        <v>185</v>
      </c>
      <c r="L24" s="18">
        <v>269</v>
      </c>
      <c r="M24" s="18">
        <v>74</v>
      </c>
      <c r="N24" s="24">
        <v>67</v>
      </c>
      <c r="O24" s="19">
        <f t="shared" si="0"/>
        <v>1980</v>
      </c>
      <c r="P24" s="12">
        <f t="shared" si="1"/>
        <v>0.91600000000000004</v>
      </c>
      <c r="R24" s="62">
        <f>SUM(C24:F24)</f>
        <v>327</v>
      </c>
      <c r="S24" s="65">
        <f>R24/R49*100</f>
        <v>66.89852700490998</v>
      </c>
    </row>
    <row r="25" spans="1:19" ht="18" customHeight="1" x14ac:dyDescent="0.15">
      <c r="A25" s="53" t="s">
        <v>79</v>
      </c>
      <c r="B25" s="54" t="s">
        <v>46</v>
      </c>
      <c r="C25" s="26">
        <v>73</v>
      </c>
      <c r="D25" s="27">
        <v>41</v>
      </c>
      <c r="E25" s="27">
        <v>128</v>
      </c>
      <c r="F25" s="27">
        <v>273</v>
      </c>
      <c r="G25" s="27">
        <v>230</v>
      </c>
      <c r="H25" s="27">
        <v>145</v>
      </c>
      <c r="I25" s="27">
        <v>299</v>
      </c>
      <c r="J25" s="27">
        <v>160</v>
      </c>
      <c r="K25" s="27">
        <v>83</v>
      </c>
      <c r="L25" s="27">
        <v>108</v>
      </c>
      <c r="M25" s="27">
        <v>137</v>
      </c>
      <c r="N25" s="27">
        <v>101</v>
      </c>
      <c r="O25" s="19">
        <f t="shared" si="0"/>
        <v>1778</v>
      </c>
      <c r="P25" s="12">
        <f t="shared" si="1"/>
        <v>0.82299999999999995</v>
      </c>
      <c r="R25" s="62">
        <f>SUM(C25:F25)</f>
        <v>515</v>
      </c>
      <c r="S25" s="65">
        <f>R25/R49*100</f>
        <v>105.36006546644845</v>
      </c>
    </row>
    <row r="26" spans="1:19" ht="18" customHeight="1" x14ac:dyDescent="0.15">
      <c r="A26" s="53" t="s">
        <v>80</v>
      </c>
      <c r="B26" s="54" t="s">
        <v>47</v>
      </c>
      <c r="C26" s="20">
        <v>97</v>
      </c>
      <c r="D26" s="21">
        <v>87</v>
      </c>
      <c r="E26" s="21">
        <v>126</v>
      </c>
      <c r="F26" s="21">
        <v>245</v>
      </c>
      <c r="G26" s="21">
        <v>152</v>
      </c>
      <c r="H26" s="21">
        <v>289</v>
      </c>
      <c r="I26" s="21">
        <v>435</v>
      </c>
      <c r="J26" s="21">
        <v>335</v>
      </c>
      <c r="K26" s="21">
        <v>45</v>
      </c>
      <c r="L26" s="21">
        <v>21</v>
      </c>
      <c r="M26" s="21">
        <v>193</v>
      </c>
      <c r="N26" s="21">
        <v>42</v>
      </c>
      <c r="O26" s="30">
        <f>SUM(C26:N26)</f>
        <v>2067</v>
      </c>
      <c r="P26" s="12">
        <f t="shared" si="1"/>
        <v>0.95599999999999996</v>
      </c>
      <c r="R26" s="62">
        <f>SUM(C26:F26)</f>
        <v>555</v>
      </c>
      <c r="S26" s="65">
        <f>R26/R49*100</f>
        <v>113.54337152209493</v>
      </c>
    </row>
    <row r="27" spans="1:19" ht="18" customHeight="1" x14ac:dyDescent="0.15">
      <c r="A27" s="53" t="s">
        <v>81</v>
      </c>
      <c r="B27" s="54" t="s">
        <v>48</v>
      </c>
      <c r="C27" s="16">
        <v>37</v>
      </c>
      <c r="D27" s="17">
        <v>94</v>
      </c>
      <c r="E27" s="17">
        <v>126</v>
      </c>
      <c r="F27" s="17">
        <v>223</v>
      </c>
      <c r="G27" s="17">
        <v>418</v>
      </c>
      <c r="H27" s="17">
        <v>148</v>
      </c>
      <c r="I27" s="17">
        <v>135</v>
      </c>
      <c r="J27" s="17">
        <v>174</v>
      </c>
      <c r="K27" s="17">
        <v>279</v>
      </c>
      <c r="L27" s="17">
        <v>142</v>
      </c>
      <c r="M27" s="17">
        <v>74</v>
      </c>
      <c r="N27" s="17">
        <v>119</v>
      </c>
      <c r="O27" s="30">
        <f t="shared" si="0"/>
        <v>1969</v>
      </c>
      <c r="P27" s="12">
        <f t="shared" si="1"/>
        <v>0.91100000000000003</v>
      </c>
      <c r="R27" s="62">
        <f>SUM(C27:F27)</f>
        <v>480</v>
      </c>
      <c r="S27" s="65">
        <f>R27/R49*100</f>
        <v>98.199672667757781</v>
      </c>
    </row>
    <row r="28" spans="1:19" ht="18" customHeight="1" x14ac:dyDescent="0.15">
      <c r="A28" s="53" t="s">
        <v>82</v>
      </c>
      <c r="B28" s="54" t="s">
        <v>49</v>
      </c>
      <c r="C28" s="26">
        <v>47</v>
      </c>
      <c r="D28" s="27">
        <v>106</v>
      </c>
      <c r="E28" s="27">
        <v>133</v>
      </c>
      <c r="F28" s="27">
        <v>144</v>
      </c>
      <c r="G28" s="27">
        <v>179</v>
      </c>
      <c r="H28" s="27">
        <v>97</v>
      </c>
      <c r="I28" s="27">
        <v>369</v>
      </c>
      <c r="J28" s="27">
        <v>108</v>
      </c>
      <c r="K28" s="27">
        <v>189</v>
      </c>
      <c r="L28" s="27">
        <v>26</v>
      </c>
      <c r="M28" s="27">
        <v>89</v>
      </c>
      <c r="N28" s="27">
        <v>46</v>
      </c>
      <c r="O28" s="19">
        <f t="shared" si="0"/>
        <v>1533</v>
      </c>
      <c r="P28" s="12">
        <f t="shared" si="1"/>
        <v>0.70899999999999996</v>
      </c>
      <c r="R28" s="62">
        <f>SUM(C28:F28)</f>
        <v>430</v>
      </c>
      <c r="S28" s="65">
        <f>R28/R49*100</f>
        <v>87.970540098199663</v>
      </c>
    </row>
    <row r="29" spans="1:19" ht="18" customHeight="1" x14ac:dyDescent="0.15">
      <c r="A29" s="53" t="s">
        <v>83</v>
      </c>
      <c r="B29" s="54" t="s">
        <v>50</v>
      </c>
      <c r="C29" s="16">
        <v>43</v>
      </c>
      <c r="D29" s="17">
        <v>128</v>
      </c>
      <c r="E29" s="17">
        <v>113</v>
      </c>
      <c r="F29" s="17">
        <v>407</v>
      </c>
      <c r="G29" s="17">
        <v>422</v>
      </c>
      <c r="H29" s="17">
        <v>620</v>
      </c>
      <c r="I29" s="17">
        <v>408</v>
      </c>
      <c r="J29" s="17">
        <v>253</v>
      </c>
      <c r="K29" s="17">
        <v>49</v>
      </c>
      <c r="L29" s="17">
        <v>13</v>
      </c>
      <c r="M29" s="17">
        <v>121</v>
      </c>
      <c r="N29" s="17">
        <v>40</v>
      </c>
      <c r="O29" s="29">
        <f t="shared" si="0"/>
        <v>2617</v>
      </c>
      <c r="P29" s="12">
        <f t="shared" si="1"/>
        <v>1.2110000000000001</v>
      </c>
      <c r="R29" s="62">
        <f>SUM(C29:F29)</f>
        <v>691</v>
      </c>
      <c r="S29" s="65">
        <f>R29/R49*100</f>
        <v>141.36661211129297</v>
      </c>
    </row>
    <row r="30" spans="1:19" ht="18" customHeight="1" x14ac:dyDescent="0.15">
      <c r="A30" s="53" t="s">
        <v>84</v>
      </c>
      <c r="B30" s="54" t="s">
        <v>51</v>
      </c>
      <c r="C30" s="20">
        <v>36</v>
      </c>
      <c r="D30" s="21">
        <v>93</v>
      </c>
      <c r="E30" s="21">
        <v>165</v>
      </c>
      <c r="F30" s="21">
        <v>130</v>
      </c>
      <c r="G30" s="21">
        <v>168</v>
      </c>
      <c r="H30" s="21">
        <v>81</v>
      </c>
      <c r="I30" s="21">
        <v>479</v>
      </c>
      <c r="J30" s="21">
        <v>183</v>
      </c>
      <c r="K30" s="21">
        <v>95</v>
      </c>
      <c r="L30" s="21">
        <v>99</v>
      </c>
      <c r="M30" s="21">
        <v>25</v>
      </c>
      <c r="N30" s="21">
        <v>91</v>
      </c>
      <c r="O30" s="50">
        <f t="shared" si="0"/>
        <v>1645</v>
      </c>
      <c r="P30" s="12">
        <f t="shared" si="1"/>
        <v>0.76100000000000001</v>
      </c>
      <c r="R30" s="62">
        <f>SUM(C30:F30)</f>
        <v>424</v>
      </c>
      <c r="S30" s="65">
        <f>R30/R49*100</f>
        <v>86.743044189852696</v>
      </c>
    </row>
    <row r="31" spans="1:19" ht="18" customHeight="1" x14ac:dyDescent="0.15">
      <c r="A31" s="53" t="s">
        <v>85</v>
      </c>
      <c r="B31" s="54" t="s">
        <v>52</v>
      </c>
      <c r="C31" s="20">
        <v>122</v>
      </c>
      <c r="D31" s="21">
        <v>62</v>
      </c>
      <c r="E31" s="21">
        <v>128</v>
      </c>
      <c r="F31" s="21">
        <v>128.5</v>
      </c>
      <c r="G31" s="21">
        <v>223</v>
      </c>
      <c r="H31" s="21">
        <v>501</v>
      </c>
      <c r="I31" s="21">
        <v>115</v>
      </c>
      <c r="J31" s="21">
        <v>225</v>
      </c>
      <c r="K31" s="21">
        <v>286.5</v>
      </c>
      <c r="L31" s="21">
        <v>53</v>
      </c>
      <c r="M31" s="21">
        <v>83</v>
      </c>
      <c r="N31" s="21">
        <v>131.5</v>
      </c>
      <c r="O31" s="30">
        <f t="shared" si="0"/>
        <v>2058.5</v>
      </c>
      <c r="P31" s="12">
        <f t="shared" ref="P31:P36" si="2">ROUND(O31/$O$49,3)</f>
        <v>0.95199999999999996</v>
      </c>
      <c r="Q31" s="2"/>
      <c r="R31" s="62">
        <f>SUM(C31:F31)</f>
        <v>440.5</v>
      </c>
      <c r="S31" s="65">
        <f>R31/R49*100</f>
        <v>90.118657937806873</v>
      </c>
    </row>
    <row r="32" spans="1:19" ht="18" customHeight="1" x14ac:dyDescent="0.15">
      <c r="A32" s="53" t="s">
        <v>86</v>
      </c>
      <c r="B32" s="54" t="s">
        <v>53</v>
      </c>
      <c r="C32" s="20">
        <v>77</v>
      </c>
      <c r="D32" s="21">
        <v>204</v>
      </c>
      <c r="E32" s="21">
        <v>152</v>
      </c>
      <c r="F32" s="21">
        <v>146.5</v>
      </c>
      <c r="G32" s="21">
        <v>107</v>
      </c>
      <c r="H32" s="21">
        <v>351</v>
      </c>
      <c r="I32" s="21">
        <v>651.5</v>
      </c>
      <c r="J32" s="21">
        <v>160</v>
      </c>
      <c r="K32" s="21">
        <v>41</v>
      </c>
      <c r="L32" s="21">
        <v>164</v>
      </c>
      <c r="M32" s="21">
        <v>110</v>
      </c>
      <c r="N32" s="21">
        <v>66.5</v>
      </c>
      <c r="O32" s="30">
        <f t="shared" ref="O32:O38" si="3">SUM(C32:N32)</f>
        <v>2230.5</v>
      </c>
      <c r="P32" s="12">
        <f t="shared" si="2"/>
        <v>1.032</v>
      </c>
      <c r="Q32" s="2"/>
      <c r="R32" s="62">
        <f>SUM(C32:F32)</f>
        <v>579.5</v>
      </c>
      <c r="S32" s="65">
        <f>R32/R49*100</f>
        <v>118.5556464811784</v>
      </c>
    </row>
    <row r="33" spans="1:22" ht="18" customHeight="1" x14ac:dyDescent="0.15">
      <c r="A33" s="53" t="s">
        <v>87</v>
      </c>
      <c r="B33" s="54" t="s">
        <v>54</v>
      </c>
      <c r="C33" s="20">
        <v>78.5</v>
      </c>
      <c r="D33" s="21">
        <v>137.5</v>
      </c>
      <c r="E33" s="21">
        <v>183.5</v>
      </c>
      <c r="F33" s="21">
        <v>287.5</v>
      </c>
      <c r="G33" s="21">
        <v>278</v>
      </c>
      <c r="H33" s="21">
        <v>379</v>
      </c>
      <c r="I33" s="21">
        <v>287.5</v>
      </c>
      <c r="J33" s="21">
        <v>174.5</v>
      </c>
      <c r="K33" s="21">
        <v>130</v>
      </c>
      <c r="L33" s="21">
        <v>122</v>
      </c>
      <c r="M33" s="21">
        <v>23.5</v>
      </c>
      <c r="N33" s="21">
        <v>162</v>
      </c>
      <c r="O33" s="30">
        <f t="shared" si="3"/>
        <v>2243.5</v>
      </c>
      <c r="P33" s="12">
        <f t="shared" si="2"/>
        <v>1.038</v>
      </c>
      <c r="Q33" s="2"/>
      <c r="R33" s="62">
        <f>SUM(C33:F33)</f>
        <v>687</v>
      </c>
      <c r="S33" s="65">
        <f>R33/R49*100</f>
        <v>140.54828150572831</v>
      </c>
    </row>
    <row r="34" spans="1:22" ht="18" customHeight="1" x14ac:dyDescent="0.15">
      <c r="A34" s="53" t="s">
        <v>88</v>
      </c>
      <c r="B34" s="54" t="s">
        <v>55</v>
      </c>
      <c r="C34" s="16">
        <v>7</v>
      </c>
      <c r="D34" s="17">
        <v>35.5</v>
      </c>
      <c r="E34" s="17">
        <v>64</v>
      </c>
      <c r="F34" s="17">
        <v>86.5</v>
      </c>
      <c r="G34" s="17">
        <v>257</v>
      </c>
      <c r="H34" s="17">
        <v>792</v>
      </c>
      <c r="I34" s="17">
        <v>156</v>
      </c>
      <c r="J34" s="17">
        <v>505</v>
      </c>
      <c r="K34" s="17">
        <v>63</v>
      </c>
      <c r="L34" s="17">
        <v>170</v>
      </c>
      <c r="M34" s="17">
        <v>236.5</v>
      </c>
      <c r="N34" s="17">
        <v>32.5</v>
      </c>
      <c r="O34" s="30">
        <f t="shared" si="3"/>
        <v>2405</v>
      </c>
      <c r="P34" s="12">
        <f t="shared" si="2"/>
        <v>1.113</v>
      </c>
      <c r="Q34" s="2"/>
      <c r="R34" s="62">
        <f>SUM(C34:F34)</f>
        <v>193</v>
      </c>
      <c r="S34" s="65">
        <f>R34/R49*100</f>
        <v>39.48445171849427</v>
      </c>
    </row>
    <row r="35" spans="1:22" ht="18" customHeight="1" x14ac:dyDescent="0.15">
      <c r="A35" s="55" t="s">
        <v>89</v>
      </c>
      <c r="B35" s="56" t="s">
        <v>56</v>
      </c>
      <c r="C35" s="16">
        <v>23.5</v>
      </c>
      <c r="D35" s="17">
        <v>146.5</v>
      </c>
      <c r="E35" s="17">
        <v>189.5</v>
      </c>
      <c r="F35" s="17">
        <v>173</v>
      </c>
      <c r="G35" s="17">
        <v>53.5</v>
      </c>
      <c r="H35" s="17">
        <v>622.5</v>
      </c>
      <c r="I35" s="17">
        <v>369.5</v>
      </c>
      <c r="J35" s="17">
        <v>252</v>
      </c>
      <c r="K35" s="17">
        <v>144.5</v>
      </c>
      <c r="L35" s="17">
        <v>108.5</v>
      </c>
      <c r="M35" s="17">
        <v>182</v>
      </c>
      <c r="N35" s="17">
        <v>141</v>
      </c>
      <c r="O35" s="19">
        <f t="shared" si="3"/>
        <v>2406</v>
      </c>
      <c r="P35" s="12">
        <f t="shared" si="2"/>
        <v>1.113</v>
      </c>
      <c r="Q35" s="2"/>
      <c r="R35" s="62">
        <f>SUM(C35:F35)</f>
        <v>532.5</v>
      </c>
      <c r="S35" s="65">
        <f>R35/R49*100</f>
        <v>108.94026186579377</v>
      </c>
    </row>
    <row r="36" spans="1:22" ht="18" customHeight="1" x14ac:dyDescent="0.15">
      <c r="A36" s="55" t="s">
        <v>90</v>
      </c>
      <c r="B36" s="56" t="s">
        <v>57</v>
      </c>
      <c r="C36" s="20">
        <v>40</v>
      </c>
      <c r="D36" s="21">
        <v>189.5</v>
      </c>
      <c r="E36" s="21">
        <v>115</v>
      </c>
      <c r="F36" s="21">
        <v>182</v>
      </c>
      <c r="G36" s="21">
        <v>137.5</v>
      </c>
      <c r="H36" s="21">
        <v>300.5</v>
      </c>
      <c r="I36" s="21">
        <v>70</v>
      </c>
      <c r="J36" s="21">
        <v>303.5</v>
      </c>
      <c r="K36" s="21">
        <v>170</v>
      </c>
      <c r="L36" s="21">
        <v>170</v>
      </c>
      <c r="M36" s="21">
        <v>152.5</v>
      </c>
      <c r="N36" s="21">
        <v>93.5</v>
      </c>
      <c r="O36" s="19">
        <f>SUM(C36:N36)</f>
        <v>1924</v>
      </c>
      <c r="P36" s="12">
        <f t="shared" si="2"/>
        <v>0.89</v>
      </c>
      <c r="Q36" s="2"/>
      <c r="R36" s="62">
        <f>SUM(C36:F36)</f>
        <v>526.5</v>
      </c>
      <c r="S36" s="65">
        <f>R36/R49*100</f>
        <v>107.71276595744681</v>
      </c>
    </row>
    <row r="37" spans="1:22" ht="18" customHeight="1" x14ac:dyDescent="0.15">
      <c r="A37" s="59" t="s">
        <v>92</v>
      </c>
      <c r="B37" s="60" t="s">
        <v>93</v>
      </c>
      <c r="C37" s="20">
        <v>42.5</v>
      </c>
      <c r="D37" s="21">
        <v>131.5</v>
      </c>
      <c r="E37" s="21">
        <v>184.5</v>
      </c>
      <c r="F37" s="21">
        <v>109.5</v>
      </c>
      <c r="G37" s="21">
        <v>144.5</v>
      </c>
      <c r="H37" s="21">
        <v>231</v>
      </c>
      <c r="I37" s="21">
        <v>372.5</v>
      </c>
      <c r="J37" s="21">
        <v>558</v>
      </c>
      <c r="K37" s="21">
        <v>189.5</v>
      </c>
      <c r="L37" s="21">
        <v>128</v>
      </c>
      <c r="M37" s="21">
        <v>73.5</v>
      </c>
      <c r="N37" s="21">
        <v>98.5</v>
      </c>
      <c r="O37" s="30">
        <f t="shared" si="3"/>
        <v>2263.5</v>
      </c>
      <c r="P37" s="12">
        <f t="shared" ref="P37:P39" si="4">ROUND(O37/$O$49,3)</f>
        <v>1.0469999999999999</v>
      </c>
      <c r="Q37" s="2"/>
      <c r="R37" s="62">
        <f>SUM(C37:F37)</f>
        <v>468</v>
      </c>
      <c r="S37" s="65">
        <f>R37/R49*100</f>
        <v>95.744680851063819</v>
      </c>
    </row>
    <row r="38" spans="1:22" ht="18" customHeight="1" x14ac:dyDescent="0.15">
      <c r="A38" s="55" t="s">
        <v>94</v>
      </c>
      <c r="B38" s="56" t="s">
        <v>96</v>
      </c>
      <c r="C38" s="20">
        <v>112</v>
      </c>
      <c r="D38" s="21">
        <v>42</v>
      </c>
      <c r="E38" s="21">
        <v>150.5</v>
      </c>
      <c r="F38" s="21">
        <v>278</v>
      </c>
      <c r="G38" s="21">
        <v>160.5</v>
      </c>
      <c r="H38" s="21">
        <v>402.5</v>
      </c>
      <c r="I38" s="21">
        <v>323</v>
      </c>
      <c r="J38" s="21">
        <v>444.5</v>
      </c>
      <c r="K38" s="21">
        <v>231.5</v>
      </c>
      <c r="L38" s="21">
        <v>80.5</v>
      </c>
      <c r="M38" s="21">
        <v>94</v>
      </c>
      <c r="N38" s="21">
        <v>102</v>
      </c>
      <c r="O38" s="30">
        <f t="shared" si="3"/>
        <v>2421</v>
      </c>
      <c r="P38" s="12">
        <f t="shared" si="4"/>
        <v>1.1200000000000001</v>
      </c>
      <c r="Q38" s="2"/>
      <c r="R38" s="62">
        <f>SUM(C38:F38)</f>
        <v>582.5</v>
      </c>
      <c r="S38" s="65">
        <f>R38/R49*100</f>
        <v>119.16939443535188</v>
      </c>
    </row>
    <row r="39" spans="1:22" ht="18" customHeight="1" thickBot="1" x14ac:dyDescent="0.2">
      <c r="A39" s="57" t="s">
        <v>95</v>
      </c>
      <c r="B39" s="58" t="s">
        <v>97</v>
      </c>
      <c r="C39" s="20">
        <v>94.5</v>
      </c>
      <c r="D39" s="21">
        <v>77</v>
      </c>
      <c r="E39" s="21">
        <v>88</v>
      </c>
      <c r="F39" s="21">
        <v>264.5</v>
      </c>
      <c r="G39" s="21">
        <v>286</v>
      </c>
      <c r="H39" s="21">
        <v>569</v>
      </c>
      <c r="I39" s="21">
        <v>281.5</v>
      </c>
      <c r="J39" s="21">
        <v>34.5</v>
      </c>
      <c r="K39" s="21">
        <v>328</v>
      </c>
      <c r="L39" s="21">
        <v>199</v>
      </c>
      <c r="M39" s="21">
        <v>140</v>
      </c>
      <c r="N39" s="21">
        <v>89.5</v>
      </c>
      <c r="O39" s="30">
        <f t="shared" ref="O39:O41" si="5">SUM(C39:N39)</f>
        <v>2451.5</v>
      </c>
      <c r="P39" s="12">
        <f t="shared" si="4"/>
        <v>1.1339999999999999</v>
      </c>
      <c r="Q39" s="2"/>
      <c r="R39" s="62">
        <f>SUM(C39:F39)</f>
        <v>524</v>
      </c>
      <c r="S39" s="65">
        <f>R39/R49*100</f>
        <v>107.2013093289689</v>
      </c>
    </row>
    <row r="40" spans="1:22" ht="18" customHeight="1" thickBot="1" x14ac:dyDescent="0.2">
      <c r="A40" s="55" t="s">
        <v>98</v>
      </c>
      <c r="B40" s="56" t="s">
        <v>99</v>
      </c>
      <c r="C40" s="16">
        <v>59.5</v>
      </c>
      <c r="D40" s="17">
        <v>88.5</v>
      </c>
      <c r="E40" s="17">
        <v>66</v>
      </c>
      <c r="F40" s="17">
        <v>286</v>
      </c>
      <c r="G40" s="17">
        <v>128.5</v>
      </c>
      <c r="H40" s="17">
        <v>221</v>
      </c>
      <c r="I40" s="17">
        <v>271.5</v>
      </c>
      <c r="J40" s="17">
        <v>246.5</v>
      </c>
      <c r="K40" s="17">
        <v>189.5</v>
      </c>
      <c r="L40" s="17">
        <v>271.5</v>
      </c>
      <c r="M40" s="17">
        <v>32.5</v>
      </c>
      <c r="N40" s="24">
        <v>32</v>
      </c>
      <c r="O40" s="30">
        <f t="shared" si="5"/>
        <v>1893</v>
      </c>
      <c r="P40" s="12">
        <f t="shared" ref="P40:P46" si="6">ROUND(O40/$O$49,3)</f>
        <v>0.876</v>
      </c>
      <c r="Q40" s="2"/>
      <c r="R40" s="62">
        <f>SUM(C40:F40)</f>
        <v>500</v>
      </c>
      <c r="S40" s="65">
        <f>R40/R49*100</f>
        <v>102.29132569558101</v>
      </c>
      <c r="V40" s="146"/>
    </row>
    <row r="41" spans="1:22" ht="18" customHeight="1" x14ac:dyDescent="0.15">
      <c r="A41" s="59" t="s">
        <v>101</v>
      </c>
      <c r="B41" s="60" t="s">
        <v>102</v>
      </c>
      <c r="C41" s="26">
        <v>75</v>
      </c>
      <c r="D41" s="27">
        <v>89.5</v>
      </c>
      <c r="E41" s="27">
        <v>187</v>
      </c>
      <c r="F41" s="27">
        <v>227.5</v>
      </c>
      <c r="G41" s="27">
        <v>178.5</v>
      </c>
      <c r="H41" s="27">
        <v>318.5</v>
      </c>
      <c r="I41" s="27">
        <v>421</v>
      </c>
      <c r="J41" s="27">
        <v>92</v>
      </c>
      <c r="K41" s="27">
        <v>265</v>
      </c>
      <c r="L41" s="27">
        <v>59</v>
      </c>
      <c r="M41" s="27">
        <v>58</v>
      </c>
      <c r="N41" s="27">
        <v>129</v>
      </c>
      <c r="O41" s="30">
        <f t="shared" si="5"/>
        <v>2100</v>
      </c>
      <c r="P41" s="12">
        <f t="shared" si="6"/>
        <v>0.97199999999999998</v>
      </c>
      <c r="Q41" s="2"/>
      <c r="R41" s="62">
        <f>SUM(C41:F41)</f>
        <v>579</v>
      </c>
      <c r="S41" s="68">
        <f>R41/R49*100</f>
        <v>118.45335515548281</v>
      </c>
    </row>
    <row r="42" spans="1:22" ht="18" customHeight="1" x14ac:dyDescent="0.15">
      <c r="A42" s="55" t="s">
        <v>103</v>
      </c>
      <c r="B42" s="56" t="s">
        <v>104</v>
      </c>
      <c r="C42" s="16">
        <v>28</v>
      </c>
      <c r="D42" s="17">
        <v>110</v>
      </c>
      <c r="E42" s="17">
        <v>143.5</v>
      </c>
      <c r="F42" s="17">
        <v>92</v>
      </c>
      <c r="G42" s="17">
        <v>118.5</v>
      </c>
      <c r="H42" s="17">
        <v>133</v>
      </c>
      <c r="I42" s="17">
        <v>517</v>
      </c>
      <c r="J42" s="17">
        <v>389</v>
      </c>
      <c r="K42" s="17">
        <v>125</v>
      </c>
      <c r="L42" s="17">
        <v>105</v>
      </c>
      <c r="M42" s="17">
        <v>33</v>
      </c>
      <c r="N42" s="17">
        <v>135</v>
      </c>
      <c r="O42" s="19">
        <f>SUM(C42:N42)</f>
        <v>1929</v>
      </c>
      <c r="P42" s="12">
        <f t="shared" si="6"/>
        <v>0.89300000000000002</v>
      </c>
      <c r="Q42" s="93"/>
      <c r="R42" s="62">
        <f>SUM(C42:F42)</f>
        <v>373.5</v>
      </c>
      <c r="S42" s="65">
        <f>R42/R49*100</f>
        <v>76.411620294599018</v>
      </c>
    </row>
    <row r="43" spans="1:22" ht="18" customHeight="1" x14ac:dyDescent="0.15">
      <c r="A43" s="55" t="s">
        <v>107</v>
      </c>
      <c r="B43" s="56" t="s">
        <v>106</v>
      </c>
      <c r="C43" s="16">
        <v>136.5</v>
      </c>
      <c r="D43" s="17">
        <v>126</v>
      </c>
      <c r="E43" s="17">
        <v>151</v>
      </c>
      <c r="F43" s="17">
        <v>104</v>
      </c>
      <c r="G43" s="17">
        <v>190</v>
      </c>
      <c r="H43" s="17">
        <v>458</v>
      </c>
      <c r="I43" s="17">
        <v>1157</v>
      </c>
      <c r="J43" s="17">
        <v>135</v>
      </c>
      <c r="K43" s="17">
        <v>448.5</v>
      </c>
      <c r="L43" s="17">
        <v>63</v>
      </c>
      <c r="M43" s="17">
        <v>90.5</v>
      </c>
      <c r="N43" s="17">
        <v>40.5</v>
      </c>
      <c r="O43" s="19">
        <f t="shared" ref="O43:O45" si="7">SUM(C43:N43)</f>
        <v>3100</v>
      </c>
      <c r="P43" s="12">
        <f t="shared" si="6"/>
        <v>1.4339999999999999</v>
      </c>
      <c r="Q43" s="2"/>
      <c r="R43" s="62">
        <f>SUM(C43:F43)</f>
        <v>517.5</v>
      </c>
      <c r="S43" s="65">
        <f>R43/R49*100</f>
        <v>105.87152209492633</v>
      </c>
    </row>
    <row r="44" spans="1:22" ht="18" customHeight="1" x14ac:dyDescent="0.15">
      <c r="A44" s="55" t="s">
        <v>109</v>
      </c>
      <c r="B44" s="56" t="s">
        <v>110</v>
      </c>
      <c r="C44" s="90">
        <v>24</v>
      </c>
      <c r="D44" s="17">
        <v>75</v>
      </c>
      <c r="E44" s="17">
        <v>103.5</v>
      </c>
      <c r="F44" s="17">
        <v>130.5</v>
      </c>
      <c r="G44" s="17">
        <v>377.5</v>
      </c>
      <c r="H44" s="17">
        <v>189</v>
      </c>
      <c r="I44" s="17">
        <v>156</v>
      </c>
      <c r="J44" s="17">
        <v>1273</v>
      </c>
      <c r="K44" s="17">
        <v>189</v>
      </c>
      <c r="L44" s="17">
        <v>7</v>
      </c>
      <c r="M44" s="17">
        <v>117.5</v>
      </c>
      <c r="N44" s="24">
        <v>59.5</v>
      </c>
      <c r="O44" s="30">
        <f t="shared" si="7"/>
        <v>2701.5</v>
      </c>
      <c r="P44" s="12">
        <f t="shared" si="6"/>
        <v>1.25</v>
      </c>
      <c r="Q44" s="93"/>
      <c r="R44" s="62">
        <f>SUM(C44:F44)</f>
        <v>333</v>
      </c>
      <c r="S44" s="68">
        <f>R44/R49*100</f>
        <v>68.126022913256961</v>
      </c>
    </row>
    <row r="45" spans="1:22" ht="18" customHeight="1" x14ac:dyDescent="0.15">
      <c r="A45" s="55" t="s">
        <v>112</v>
      </c>
      <c r="B45" s="56" t="s">
        <v>113</v>
      </c>
      <c r="C45" s="16">
        <v>82</v>
      </c>
      <c r="D45" s="17">
        <v>24</v>
      </c>
      <c r="E45" s="17">
        <v>153</v>
      </c>
      <c r="F45" s="17">
        <v>175</v>
      </c>
      <c r="G45" s="18">
        <v>90.5</v>
      </c>
      <c r="H45" s="18">
        <v>270.5</v>
      </c>
      <c r="I45" s="17">
        <v>232.5</v>
      </c>
      <c r="J45" s="17">
        <v>237.5</v>
      </c>
      <c r="K45" s="17">
        <v>126.5</v>
      </c>
      <c r="L45" s="17">
        <v>44.5</v>
      </c>
      <c r="M45" s="17">
        <v>37.5</v>
      </c>
      <c r="N45" s="17">
        <v>51.5</v>
      </c>
      <c r="O45" s="19">
        <f t="shared" si="7"/>
        <v>1525</v>
      </c>
      <c r="P45" s="12">
        <f t="shared" si="6"/>
        <v>0.70599999999999996</v>
      </c>
      <c r="Q45" s="2"/>
      <c r="R45" s="62">
        <f>SUM(C45:F45)</f>
        <v>434</v>
      </c>
      <c r="S45" s="65">
        <f>R45/R49*100</f>
        <v>88.788870703764317</v>
      </c>
    </row>
    <row r="46" spans="1:22" ht="18" customHeight="1" x14ac:dyDescent="0.15">
      <c r="A46" s="59" t="s">
        <v>114</v>
      </c>
      <c r="B46" s="60" t="s">
        <v>115</v>
      </c>
      <c r="C46" s="109">
        <v>119</v>
      </c>
      <c r="D46" s="27">
        <v>78</v>
      </c>
      <c r="E46" s="27">
        <v>159.5</v>
      </c>
      <c r="F46" s="27">
        <v>248</v>
      </c>
      <c r="G46" s="27">
        <v>324</v>
      </c>
      <c r="H46" s="27">
        <v>370.5</v>
      </c>
      <c r="I46" s="27">
        <v>293</v>
      </c>
      <c r="J46" s="27">
        <v>305.5</v>
      </c>
      <c r="K46" s="27">
        <v>228.5</v>
      </c>
      <c r="L46" s="27">
        <v>67</v>
      </c>
      <c r="M46" s="27">
        <v>58.5</v>
      </c>
      <c r="N46" s="27">
        <v>50.5</v>
      </c>
      <c r="O46" s="29">
        <f>SUM(C46:N46)</f>
        <v>2302</v>
      </c>
      <c r="P46" s="12">
        <f t="shared" si="6"/>
        <v>1.0649999999999999</v>
      </c>
      <c r="Q46" s="2"/>
      <c r="R46" s="62">
        <f>SUM(C46:F46)</f>
        <v>604.5</v>
      </c>
      <c r="S46" s="147">
        <f>R46/R49*100</f>
        <v>123.67021276595744</v>
      </c>
    </row>
    <row r="47" spans="1:22" ht="18" customHeight="1" thickBot="1" x14ac:dyDescent="0.2">
      <c r="A47" s="121" t="s">
        <v>116</v>
      </c>
      <c r="B47" s="122" t="s">
        <v>117</v>
      </c>
      <c r="C47" s="134">
        <v>33.5</v>
      </c>
      <c r="D47" s="135">
        <v>164</v>
      </c>
      <c r="E47" s="135">
        <v>257.5</v>
      </c>
      <c r="F47" s="135">
        <v>199</v>
      </c>
      <c r="G47" s="135">
        <v>255</v>
      </c>
      <c r="H47" s="135">
        <v>439</v>
      </c>
      <c r="I47" s="135">
        <v>372</v>
      </c>
      <c r="J47" s="135">
        <v>125.5</v>
      </c>
      <c r="K47" s="135">
        <v>110.5</v>
      </c>
      <c r="L47" s="135">
        <v>131.5</v>
      </c>
      <c r="M47" s="135">
        <v>174.5</v>
      </c>
      <c r="N47" s="135">
        <v>12</v>
      </c>
      <c r="O47" s="136">
        <f>SUM(C47:N47)</f>
        <v>2274</v>
      </c>
      <c r="P47" s="75">
        <f>ROUND(O47/$O$49,3)</f>
        <v>1.052</v>
      </c>
      <c r="Q47" s="106"/>
      <c r="R47" s="108">
        <f>SUM(C47:F47)</f>
        <v>654</v>
      </c>
      <c r="S47" s="76">
        <f>R47/R49*100</f>
        <v>133.79705400981996</v>
      </c>
    </row>
    <row r="48" spans="1:22" ht="18" customHeight="1" thickBot="1" x14ac:dyDescent="0.2">
      <c r="A48" s="137" t="s">
        <v>119</v>
      </c>
      <c r="B48" s="138" t="s">
        <v>118</v>
      </c>
      <c r="C48" s="111">
        <v>36</v>
      </c>
      <c r="D48" s="110">
        <v>68</v>
      </c>
      <c r="E48" s="110">
        <v>114</v>
      </c>
      <c r="F48" s="110">
        <v>113</v>
      </c>
      <c r="G48" s="110"/>
      <c r="H48" s="110"/>
      <c r="I48" s="110"/>
      <c r="J48" s="110"/>
      <c r="K48" s="110"/>
      <c r="L48" s="110"/>
      <c r="M48" s="110"/>
      <c r="N48" s="110"/>
      <c r="O48" s="139">
        <f>SUM(C48:N48)</f>
        <v>331</v>
      </c>
      <c r="P48" s="94">
        <f>ROUND(O48/$O$49,3)</f>
        <v>0.153</v>
      </c>
      <c r="Q48" s="106"/>
      <c r="R48" s="85">
        <f>SUM(C48:F48)</f>
        <v>331</v>
      </c>
      <c r="S48" s="125">
        <f>R48/R49*100</f>
        <v>67.716857610474634</v>
      </c>
    </row>
    <row r="49" spans="1:19" s="31" customFormat="1" ht="18" customHeight="1" x14ac:dyDescent="0.15">
      <c r="A49" s="153" t="s">
        <v>12</v>
      </c>
      <c r="B49" s="154"/>
      <c r="C49" s="97">
        <v>67.2</v>
      </c>
      <c r="D49" s="98">
        <v>97.9</v>
      </c>
      <c r="E49" s="98">
        <v>140.4</v>
      </c>
      <c r="F49" s="98">
        <v>183.3</v>
      </c>
      <c r="G49" s="80">
        <v>189.5</v>
      </c>
      <c r="H49" s="98">
        <v>374.6</v>
      </c>
      <c r="I49" s="98">
        <v>380.1</v>
      </c>
      <c r="J49" s="98">
        <v>251.1</v>
      </c>
      <c r="K49" s="98">
        <v>189.5</v>
      </c>
      <c r="L49" s="98">
        <v>103.1</v>
      </c>
      <c r="M49" s="98">
        <v>105.5</v>
      </c>
      <c r="N49" s="98">
        <v>79</v>
      </c>
      <c r="O49" s="86">
        <f>SUM(C49:N49)</f>
        <v>2161.1999999999998</v>
      </c>
      <c r="P49" s="1"/>
      <c r="Q49" s="1"/>
      <c r="R49" s="83">
        <f>SUM(C49:F49)</f>
        <v>488.8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S53"/>
  <sheetViews>
    <sheetView showGridLines="0" view="pageBreakPreview" zoomScaleNormal="100" zoomScaleSheetLayoutView="100" workbookViewId="0">
      <pane ySplit="3" topLeftCell="A28" activePane="bottomLeft" state="frozen"/>
      <selection activeCell="Y47" sqref="Y47"/>
      <selection pane="bottomLeft" activeCell="Y47" sqref="Y47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16384" width="7.5703125" style="1"/>
  </cols>
  <sheetData>
    <row r="1" spans="1:19" ht="24" x14ac:dyDescent="0.15">
      <c r="A1" s="157" t="s">
        <v>19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35</v>
      </c>
      <c r="D4" s="10">
        <v>105</v>
      </c>
      <c r="E4" s="10">
        <v>87</v>
      </c>
      <c r="F4" s="10">
        <v>143</v>
      </c>
      <c r="G4" s="10">
        <v>143</v>
      </c>
      <c r="H4" s="10">
        <v>321</v>
      </c>
      <c r="I4" s="10">
        <v>158</v>
      </c>
      <c r="J4" s="10">
        <v>156</v>
      </c>
      <c r="K4" s="10">
        <v>191</v>
      </c>
      <c r="L4" s="10">
        <v>195</v>
      </c>
      <c r="M4" s="10">
        <v>114</v>
      </c>
      <c r="N4" s="10">
        <v>15</v>
      </c>
      <c r="O4" s="11">
        <f>SUM(C4:N4)</f>
        <v>1663</v>
      </c>
      <c r="P4" s="2"/>
      <c r="R4" s="62">
        <f>SUM(C4:F4)</f>
        <v>370</v>
      </c>
      <c r="S4" s="65">
        <f>R4/R49*100</f>
        <v>94.653364031721679</v>
      </c>
    </row>
    <row r="5" spans="1:19" ht="18" customHeight="1" x14ac:dyDescent="0.15">
      <c r="A5" s="53" t="s">
        <v>59</v>
      </c>
      <c r="B5" s="54" t="s">
        <v>26</v>
      </c>
      <c r="C5" s="9">
        <v>59</v>
      </c>
      <c r="D5" s="10">
        <v>88</v>
      </c>
      <c r="E5" s="10">
        <v>121</v>
      </c>
      <c r="F5" s="10">
        <v>92</v>
      </c>
      <c r="G5" s="10">
        <v>88</v>
      </c>
      <c r="H5" s="10">
        <v>40</v>
      </c>
      <c r="I5" s="10">
        <v>892</v>
      </c>
      <c r="J5" s="10">
        <v>88</v>
      </c>
      <c r="K5" s="10">
        <v>86</v>
      </c>
      <c r="L5" s="10">
        <v>86</v>
      </c>
      <c r="M5" s="10">
        <v>130</v>
      </c>
      <c r="N5" s="10">
        <v>37</v>
      </c>
      <c r="O5" s="11">
        <f t="shared" ref="O5:O31" si="0">SUM(C5:N5)</f>
        <v>1807</v>
      </c>
      <c r="P5" s="2"/>
      <c r="R5" s="62">
        <f>SUM(C5:F5)</f>
        <v>360</v>
      </c>
      <c r="S5" s="65">
        <f>R5/R49*100</f>
        <v>92.095165003837309</v>
      </c>
    </row>
    <row r="6" spans="1:19" ht="18" customHeight="1" x14ac:dyDescent="0.15">
      <c r="A6" s="53" t="s">
        <v>60</v>
      </c>
      <c r="B6" s="54" t="s">
        <v>27</v>
      </c>
      <c r="C6" s="9">
        <v>29</v>
      </c>
      <c r="D6" s="10">
        <v>92</v>
      </c>
      <c r="E6" s="10">
        <v>194</v>
      </c>
      <c r="F6" s="10">
        <v>127</v>
      </c>
      <c r="G6" s="10">
        <v>199</v>
      </c>
      <c r="H6" s="10">
        <v>243</v>
      </c>
      <c r="I6" s="10">
        <v>234</v>
      </c>
      <c r="J6" s="10">
        <v>162</v>
      </c>
      <c r="K6" s="10">
        <v>289</v>
      </c>
      <c r="L6" s="10">
        <v>128</v>
      </c>
      <c r="M6" s="10">
        <v>17</v>
      </c>
      <c r="N6" s="10">
        <v>40</v>
      </c>
      <c r="O6" s="11">
        <f t="shared" si="0"/>
        <v>1754</v>
      </c>
      <c r="P6" s="2"/>
      <c r="R6" s="62">
        <f>SUM(C6:F6)</f>
        <v>442</v>
      </c>
      <c r="S6" s="65">
        <f>R6/R49*100</f>
        <v>113.07239703248912</v>
      </c>
    </row>
    <row r="7" spans="1:19" ht="18" customHeight="1" x14ac:dyDescent="0.15">
      <c r="A7" s="53" t="s">
        <v>61</v>
      </c>
      <c r="B7" s="54" t="s">
        <v>28</v>
      </c>
      <c r="C7" s="9">
        <v>80</v>
      </c>
      <c r="D7" s="10">
        <v>38</v>
      </c>
      <c r="E7" s="10">
        <v>88</v>
      </c>
      <c r="F7" s="10">
        <v>139</v>
      </c>
      <c r="G7" s="10">
        <v>115</v>
      </c>
      <c r="H7" s="10">
        <v>313</v>
      </c>
      <c r="I7" s="10">
        <v>191</v>
      </c>
      <c r="J7" s="10">
        <v>236</v>
      </c>
      <c r="K7" s="10">
        <v>109</v>
      </c>
      <c r="L7" s="10">
        <v>20</v>
      </c>
      <c r="M7" s="10">
        <v>107</v>
      </c>
      <c r="N7" s="10">
        <v>73</v>
      </c>
      <c r="O7" s="11">
        <f>SUM(C7:N7)</f>
        <v>1509</v>
      </c>
      <c r="P7" s="2"/>
      <c r="R7" s="62">
        <f>SUM(C7:F7)</f>
        <v>345</v>
      </c>
      <c r="S7" s="65">
        <f>R7/R49*100</f>
        <v>88.257866462010753</v>
      </c>
    </row>
    <row r="8" spans="1:19" ht="18" customHeight="1" x14ac:dyDescent="0.15">
      <c r="A8" s="53" t="s">
        <v>62</v>
      </c>
      <c r="B8" s="54" t="s">
        <v>29</v>
      </c>
      <c r="C8" s="9">
        <v>35</v>
      </c>
      <c r="D8" s="10">
        <v>136</v>
      </c>
      <c r="E8" s="10">
        <v>170</v>
      </c>
      <c r="F8" s="10">
        <v>115</v>
      </c>
      <c r="G8" s="10">
        <v>206</v>
      </c>
      <c r="H8" s="10">
        <v>641</v>
      </c>
      <c r="I8" s="10">
        <v>271</v>
      </c>
      <c r="J8" s="10">
        <v>127</v>
      </c>
      <c r="K8" s="10">
        <v>290</v>
      </c>
      <c r="L8" s="10">
        <v>199</v>
      </c>
      <c r="M8" s="10">
        <v>50</v>
      </c>
      <c r="N8" s="10">
        <v>41</v>
      </c>
      <c r="O8" s="11">
        <f t="shared" si="0"/>
        <v>2281</v>
      </c>
      <c r="P8" s="2"/>
      <c r="R8" s="62">
        <f>SUM(C8:F8)</f>
        <v>456</v>
      </c>
      <c r="S8" s="65">
        <f>R8/R49*100</f>
        <v>116.65387567152725</v>
      </c>
    </row>
    <row r="9" spans="1:19" ht="18" customHeight="1" x14ac:dyDescent="0.15">
      <c r="A9" s="53" t="s">
        <v>63</v>
      </c>
      <c r="B9" s="54" t="s">
        <v>30</v>
      </c>
      <c r="C9" s="9">
        <v>32</v>
      </c>
      <c r="D9" s="10">
        <v>50</v>
      </c>
      <c r="E9" s="10">
        <v>143</v>
      </c>
      <c r="F9" s="10">
        <v>128</v>
      </c>
      <c r="G9" s="10">
        <v>254</v>
      </c>
      <c r="H9" s="10">
        <v>424</v>
      </c>
      <c r="I9" s="10">
        <v>334</v>
      </c>
      <c r="J9" s="10">
        <v>55</v>
      </c>
      <c r="K9" s="10">
        <v>173</v>
      </c>
      <c r="L9" s="10">
        <v>38</v>
      </c>
      <c r="M9" s="10">
        <v>17</v>
      </c>
      <c r="N9" s="10">
        <v>68</v>
      </c>
      <c r="O9" s="11">
        <f t="shared" si="0"/>
        <v>1716</v>
      </c>
      <c r="P9" s="2"/>
      <c r="R9" s="62">
        <f>SUM(C9:F9)</f>
        <v>353</v>
      </c>
      <c r="S9" s="65">
        <f>R9/R49*100</f>
        <v>90.304425684318247</v>
      </c>
    </row>
    <row r="10" spans="1:19" ht="18" customHeight="1" x14ac:dyDescent="0.15">
      <c r="A10" s="53" t="s">
        <v>64</v>
      </c>
      <c r="B10" s="54" t="s">
        <v>31</v>
      </c>
      <c r="C10" s="9">
        <v>53</v>
      </c>
      <c r="D10" s="10">
        <v>57</v>
      </c>
      <c r="E10" s="10">
        <v>187</v>
      </c>
      <c r="F10" s="10">
        <v>135</v>
      </c>
      <c r="G10" s="10">
        <v>147</v>
      </c>
      <c r="H10" s="10">
        <v>225</v>
      </c>
      <c r="I10" s="10">
        <v>591</v>
      </c>
      <c r="J10" s="10">
        <v>328</v>
      </c>
      <c r="K10" s="10">
        <v>83</v>
      </c>
      <c r="L10" s="10">
        <v>81</v>
      </c>
      <c r="M10" s="10">
        <v>63</v>
      </c>
      <c r="N10" s="10">
        <v>16</v>
      </c>
      <c r="O10" s="11">
        <f>SUM(C10:N10)</f>
        <v>1966</v>
      </c>
      <c r="P10" s="2"/>
      <c r="R10" s="62">
        <f>SUM(C10:F10)</f>
        <v>432</v>
      </c>
      <c r="S10" s="65">
        <f>R10/R49*100</f>
        <v>110.51419800460476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54</v>
      </c>
      <c r="E11" s="10">
        <v>147</v>
      </c>
      <c r="F11" s="10">
        <v>126</v>
      </c>
      <c r="G11" s="10">
        <v>323</v>
      </c>
      <c r="H11" s="10">
        <v>495</v>
      </c>
      <c r="I11" s="10">
        <v>236</v>
      </c>
      <c r="J11" s="10">
        <v>194</v>
      </c>
      <c r="K11" s="10">
        <v>166</v>
      </c>
      <c r="L11" s="10">
        <v>22</v>
      </c>
      <c r="M11" s="10">
        <v>30</v>
      </c>
      <c r="N11" s="10">
        <v>19</v>
      </c>
      <c r="O11" s="11">
        <f t="shared" si="0"/>
        <v>1856</v>
      </c>
      <c r="P11" s="2"/>
      <c r="R11" s="62">
        <f>SUM(C11:F11)</f>
        <v>371</v>
      </c>
      <c r="S11" s="65">
        <f>R11/R49*100</f>
        <v>94.909183934510111</v>
      </c>
    </row>
    <row r="12" spans="1:19" ht="18" customHeight="1" x14ac:dyDescent="0.15">
      <c r="A12" s="53" t="s">
        <v>66</v>
      </c>
      <c r="B12" s="54" t="s">
        <v>33</v>
      </c>
      <c r="C12" s="9">
        <v>134</v>
      </c>
      <c r="D12" s="10">
        <v>186</v>
      </c>
      <c r="E12" s="10">
        <v>174</v>
      </c>
      <c r="F12" s="10">
        <v>30</v>
      </c>
      <c r="G12" s="10">
        <v>247</v>
      </c>
      <c r="H12" s="10">
        <v>171</v>
      </c>
      <c r="I12" s="10">
        <v>345</v>
      </c>
      <c r="J12" s="10">
        <v>55</v>
      </c>
      <c r="K12" s="10">
        <v>421</v>
      </c>
      <c r="L12" s="10">
        <v>20</v>
      </c>
      <c r="M12" s="10">
        <v>129</v>
      </c>
      <c r="N12" s="10">
        <v>29</v>
      </c>
      <c r="O12" s="11">
        <f t="shared" si="0"/>
        <v>1941</v>
      </c>
      <c r="P12" s="2"/>
      <c r="R12" s="62">
        <f>SUM(C12:F12)</f>
        <v>524</v>
      </c>
      <c r="S12" s="65">
        <f>R12/R49*100</f>
        <v>134.04962906114096</v>
      </c>
    </row>
    <row r="13" spans="1:19" ht="18" customHeight="1" x14ac:dyDescent="0.15">
      <c r="A13" s="53" t="s">
        <v>68</v>
      </c>
      <c r="B13" s="54" t="s">
        <v>34</v>
      </c>
      <c r="C13" s="9">
        <v>78</v>
      </c>
      <c r="D13" s="10">
        <v>147</v>
      </c>
      <c r="E13" s="10">
        <v>127</v>
      </c>
      <c r="F13" s="10">
        <v>121</v>
      </c>
      <c r="G13" s="10">
        <v>164</v>
      </c>
      <c r="H13" s="10">
        <v>376</v>
      </c>
      <c r="I13" s="10">
        <v>251</v>
      </c>
      <c r="J13" s="10">
        <v>42</v>
      </c>
      <c r="K13" s="10">
        <v>137</v>
      </c>
      <c r="L13" s="10">
        <v>120</v>
      </c>
      <c r="M13" s="10">
        <v>20</v>
      </c>
      <c r="N13" s="10">
        <v>34</v>
      </c>
      <c r="O13" s="11">
        <f t="shared" si="0"/>
        <v>1617</v>
      </c>
      <c r="P13" s="2"/>
      <c r="R13" s="62">
        <f>SUM(C13:F13)</f>
        <v>473</v>
      </c>
      <c r="S13" s="65">
        <f>R13/R49*100</f>
        <v>121.00281401893068</v>
      </c>
    </row>
    <row r="14" spans="1:19" ht="18" customHeight="1" x14ac:dyDescent="0.15">
      <c r="A14" s="53" t="s">
        <v>67</v>
      </c>
      <c r="B14" s="54" t="s">
        <v>35</v>
      </c>
      <c r="C14" s="9">
        <v>48</v>
      </c>
      <c r="D14" s="10">
        <v>86</v>
      </c>
      <c r="E14" s="10">
        <v>182</v>
      </c>
      <c r="F14" s="10">
        <v>119</v>
      </c>
      <c r="G14" s="10">
        <v>214</v>
      </c>
      <c r="H14" s="10">
        <v>501</v>
      </c>
      <c r="I14" s="10">
        <v>395</v>
      </c>
      <c r="J14" s="10">
        <v>112</v>
      </c>
      <c r="K14" s="10">
        <v>225</v>
      </c>
      <c r="L14" s="10">
        <v>28</v>
      </c>
      <c r="M14" s="10">
        <v>61</v>
      </c>
      <c r="N14" s="10">
        <v>55</v>
      </c>
      <c r="O14" s="11">
        <f t="shared" si="0"/>
        <v>2026</v>
      </c>
      <c r="P14" s="2"/>
      <c r="R14" s="62">
        <f>SUM(C14:F14)</f>
        <v>435</v>
      </c>
      <c r="S14" s="65">
        <f>R14/R49*100</f>
        <v>111.28165771297007</v>
      </c>
    </row>
    <row r="15" spans="1:19" ht="18" customHeight="1" x14ac:dyDescent="0.15">
      <c r="A15" s="53" t="s">
        <v>69</v>
      </c>
      <c r="B15" s="54" t="s">
        <v>36</v>
      </c>
      <c r="C15" s="9">
        <v>60</v>
      </c>
      <c r="D15" s="10">
        <v>73</v>
      </c>
      <c r="E15" s="10">
        <v>291</v>
      </c>
      <c r="F15" s="10">
        <v>114</v>
      </c>
      <c r="G15" s="10">
        <v>113</v>
      </c>
      <c r="H15" s="10">
        <v>233</v>
      </c>
      <c r="I15" s="10">
        <v>238</v>
      </c>
      <c r="J15" s="10">
        <v>267</v>
      </c>
      <c r="K15" s="10">
        <v>111</v>
      </c>
      <c r="L15" s="10">
        <v>11</v>
      </c>
      <c r="M15" s="10">
        <v>64</v>
      </c>
      <c r="N15" s="10">
        <v>77</v>
      </c>
      <c r="O15" s="11">
        <f t="shared" si="0"/>
        <v>1652</v>
      </c>
      <c r="P15" s="8"/>
      <c r="R15" s="62">
        <f>SUM(C15:F15)</f>
        <v>538</v>
      </c>
      <c r="S15" s="65">
        <f>R15/R49*100</f>
        <v>137.63110770017909</v>
      </c>
    </row>
    <row r="16" spans="1:19" ht="18" customHeight="1" x14ac:dyDescent="0.15">
      <c r="A16" s="53" t="s">
        <v>70</v>
      </c>
      <c r="B16" s="54" t="s">
        <v>37</v>
      </c>
      <c r="C16" s="9">
        <v>52</v>
      </c>
      <c r="D16" s="10">
        <v>82</v>
      </c>
      <c r="E16" s="10">
        <v>94</v>
      </c>
      <c r="F16" s="10">
        <v>182</v>
      </c>
      <c r="G16" s="10">
        <v>73</v>
      </c>
      <c r="H16" s="10">
        <v>496</v>
      </c>
      <c r="I16" s="10">
        <v>480</v>
      </c>
      <c r="J16" s="10">
        <v>469</v>
      </c>
      <c r="K16" s="10">
        <v>194</v>
      </c>
      <c r="L16" s="10">
        <v>54</v>
      </c>
      <c r="M16" s="10">
        <v>138</v>
      </c>
      <c r="N16" s="10">
        <v>68</v>
      </c>
      <c r="O16" s="11">
        <f t="shared" si="0"/>
        <v>2382</v>
      </c>
      <c r="P16" s="2"/>
      <c r="R16" s="62">
        <f>SUM(C16:F16)</f>
        <v>410</v>
      </c>
      <c r="S16" s="65">
        <f>R16/R49*100</f>
        <v>104.88616014325916</v>
      </c>
    </row>
    <row r="17" spans="1:19" ht="18" customHeight="1" x14ac:dyDescent="0.15">
      <c r="A17" s="53" t="s">
        <v>71</v>
      </c>
      <c r="B17" s="54" t="s">
        <v>38</v>
      </c>
      <c r="C17" s="9">
        <v>45</v>
      </c>
      <c r="D17" s="10">
        <v>78</v>
      </c>
      <c r="E17" s="10">
        <v>70</v>
      </c>
      <c r="F17" s="10">
        <v>250</v>
      </c>
      <c r="G17" s="10">
        <v>103</v>
      </c>
      <c r="H17" s="10">
        <v>149</v>
      </c>
      <c r="I17" s="10">
        <v>18</v>
      </c>
      <c r="J17" s="10">
        <v>101</v>
      </c>
      <c r="K17" s="10">
        <v>49</v>
      </c>
      <c r="L17" s="10">
        <v>14</v>
      </c>
      <c r="M17" s="10">
        <v>29</v>
      </c>
      <c r="N17" s="10">
        <v>63</v>
      </c>
      <c r="O17" s="11">
        <f>SUM(C17:N17)</f>
        <v>969</v>
      </c>
      <c r="P17" s="2"/>
      <c r="R17" s="62">
        <f>SUM(C17:F17)</f>
        <v>443</v>
      </c>
      <c r="S17" s="65">
        <f>R17/R49*100</f>
        <v>113.32821693527757</v>
      </c>
    </row>
    <row r="18" spans="1:19" ht="18" customHeight="1" x14ac:dyDescent="0.15">
      <c r="A18" s="53" t="s">
        <v>72</v>
      </c>
      <c r="B18" s="54" t="s">
        <v>39</v>
      </c>
      <c r="C18" s="9">
        <v>70</v>
      </c>
      <c r="D18" s="10">
        <v>38</v>
      </c>
      <c r="E18" s="10">
        <v>68</v>
      </c>
      <c r="F18" s="10">
        <v>149</v>
      </c>
      <c r="G18" s="10">
        <v>272</v>
      </c>
      <c r="H18" s="10">
        <v>284</v>
      </c>
      <c r="I18" s="10">
        <v>533</v>
      </c>
      <c r="J18" s="10">
        <v>137</v>
      </c>
      <c r="K18" s="10">
        <v>222</v>
      </c>
      <c r="L18" s="10">
        <v>47</v>
      </c>
      <c r="M18" s="10">
        <v>60</v>
      </c>
      <c r="N18" s="10">
        <v>18</v>
      </c>
      <c r="O18" s="11">
        <f t="shared" si="0"/>
        <v>1898</v>
      </c>
      <c r="P18" s="12">
        <f>ROUND(O18/$O$49,3)</f>
        <v>1.048</v>
      </c>
      <c r="R18" s="62">
        <f>SUM(C18:F18)</f>
        <v>325</v>
      </c>
      <c r="S18" s="65">
        <f>R18/R49*100</f>
        <v>83.141468406242012</v>
      </c>
    </row>
    <row r="19" spans="1:19" ht="18" customHeight="1" x14ac:dyDescent="0.15">
      <c r="A19" s="53" t="s">
        <v>73</v>
      </c>
      <c r="B19" s="54" t="s">
        <v>40</v>
      </c>
      <c r="C19" s="9">
        <v>31</v>
      </c>
      <c r="D19" s="10">
        <v>57</v>
      </c>
      <c r="E19" s="10">
        <v>135</v>
      </c>
      <c r="F19" s="10">
        <v>76</v>
      </c>
      <c r="G19" s="10">
        <v>81</v>
      </c>
      <c r="H19" s="10">
        <v>365</v>
      </c>
      <c r="I19" s="10">
        <v>143</v>
      </c>
      <c r="J19" s="10">
        <v>203</v>
      </c>
      <c r="K19" s="10">
        <v>100</v>
      </c>
      <c r="L19" s="10">
        <v>26</v>
      </c>
      <c r="M19" s="10">
        <v>46</v>
      </c>
      <c r="N19" s="10">
        <v>47</v>
      </c>
      <c r="O19" s="11">
        <f t="shared" si="0"/>
        <v>1310</v>
      </c>
      <c r="P19" s="12">
        <f t="shared" ref="P19:P30" si="1">ROUND(O19/$O$49,3)</f>
        <v>0.72299999999999998</v>
      </c>
      <c r="R19" s="62">
        <f>SUM(C19:F19)</f>
        <v>299</v>
      </c>
      <c r="S19" s="65">
        <f>R19/R49*100</f>
        <v>76.490150933742655</v>
      </c>
    </row>
    <row r="20" spans="1:19" ht="18" customHeight="1" x14ac:dyDescent="0.15">
      <c r="A20" s="53" t="s">
        <v>74</v>
      </c>
      <c r="B20" s="54" t="s">
        <v>41</v>
      </c>
      <c r="C20" s="9">
        <v>51</v>
      </c>
      <c r="D20" s="10">
        <v>22</v>
      </c>
      <c r="E20" s="10">
        <v>91</v>
      </c>
      <c r="F20" s="10">
        <v>104</v>
      </c>
      <c r="G20" s="10">
        <v>201</v>
      </c>
      <c r="H20" s="10">
        <v>306</v>
      </c>
      <c r="I20" s="10">
        <v>705</v>
      </c>
      <c r="J20" s="10">
        <v>289</v>
      </c>
      <c r="K20" s="10">
        <v>224</v>
      </c>
      <c r="L20" s="10">
        <v>18</v>
      </c>
      <c r="M20" s="10">
        <v>112</v>
      </c>
      <c r="N20" s="10">
        <v>108</v>
      </c>
      <c r="O20" s="11">
        <f t="shared" si="0"/>
        <v>2231</v>
      </c>
      <c r="P20" s="12">
        <f t="shared" si="1"/>
        <v>1.232</v>
      </c>
      <c r="R20" s="62">
        <f>SUM(C20:F20)</f>
        <v>268</v>
      </c>
      <c r="S20" s="65">
        <f>R20/R49*100</f>
        <v>68.559733947301112</v>
      </c>
    </row>
    <row r="21" spans="1:19" ht="18" customHeight="1" x14ac:dyDescent="0.15">
      <c r="A21" s="53" t="s">
        <v>75</v>
      </c>
      <c r="B21" s="54" t="s">
        <v>42</v>
      </c>
      <c r="C21" s="9">
        <v>156</v>
      </c>
      <c r="D21" s="10">
        <v>91</v>
      </c>
      <c r="E21" s="10">
        <v>97</v>
      </c>
      <c r="F21" s="10">
        <v>186</v>
      </c>
      <c r="G21" s="10">
        <v>218</v>
      </c>
      <c r="H21" s="10">
        <v>566</v>
      </c>
      <c r="I21" s="10">
        <v>209</v>
      </c>
      <c r="J21" s="10">
        <v>52</v>
      </c>
      <c r="K21" s="10">
        <v>75</v>
      </c>
      <c r="L21" s="10">
        <v>146</v>
      </c>
      <c r="M21" s="10">
        <v>42</v>
      </c>
      <c r="N21" s="10">
        <v>1</v>
      </c>
      <c r="O21" s="11">
        <f t="shared" si="0"/>
        <v>1839</v>
      </c>
      <c r="P21" s="12">
        <f t="shared" si="1"/>
        <v>1.0149999999999999</v>
      </c>
      <c r="R21" s="62">
        <f>SUM(C21:F21)</f>
        <v>530</v>
      </c>
      <c r="S21" s="65">
        <f>R21/R49*100</f>
        <v>135.58454847787158</v>
      </c>
    </row>
    <row r="22" spans="1:19" ht="18" customHeight="1" x14ac:dyDescent="0.15">
      <c r="A22" s="53" t="s">
        <v>76</v>
      </c>
      <c r="B22" s="54" t="s">
        <v>43</v>
      </c>
      <c r="C22" s="14">
        <v>33</v>
      </c>
      <c r="D22" s="15">
        <v>36</v>
      </c>
      <c r="E22" s="15">
        <v>89</v>
      </c>
      <c r="F22" s="15">
        <v>110</v>
      </c>
      <c r="G22" s="15">
        <v>117</v>
      </c>
      <c r="H22" s="15">
        <v>475</v>
      </c>
      <c r="I22" s="15">
        <v>344</v>
      </c>
      <c r="J22" s="15">
        <v>379</v>
      </c>
      <c r="K22" s="15">
        <v>514</v>
      </c>
      <c r="L22" s="15">
        <v>94</v>
      </c>
      <c r="M22" s="15">
        <v>129</v>
      </c>
      <c r="N22" s="15">
        <v>16</v>
      </c>
      <c r="O22" s="11">
        <f t="shared" si="0"/>
        <v>2336</v>
      </c>
      <c r="P22" s="12">
        <f t="shared" si="1"/>
        <v>1.29</v>
      </c>
      <c r="R22" s="62">
        <f>SUM(C22:F22)</f>
        <v>268</v>
      </c>
      <c r="S22" s="65">
        <f>R22/R49*100</f>
        <v>68.559733947301112</v>
      </c>
    </row>
    <row r="23" spans="1:19" ht="18" customHeight="1" x14ac:dyDescent="0.15">
      <c r="A23" s="53" t="s">
        <v>77</v>
      </c>
      <c r="B23" s="54" t="s">
        <v>44</v>
      </c>
      <c r="C23" s="23">
        <v>87</v>
      </c>
      <c r="D23" s="18">
        <v>40</v>
      </c>
      <c r="E23" s="18">
        <v>94</v>
      </c>
      <c r="F23" s="18">
        <v>60</v>
      </c>
      <c r="G23" s="18">
        <v>130</v>
      </c>
      <c r="H23" s="18">
        <v>218</v>
      </c>
      <c r="I23" s="18">
        <v>121</v>
      </c>
      <c r="J23" s="17">
        <v>128</v>
      </c>
      <c r="K23" s="18">
        <v>179</v>
      </c>
      <c r="L23" s="18">
        <v>104</v>
      </c>
      <c r="M23" s="18">
        <v>147</v>
      </c>
      <c r="N23" s="24">
        <v>29</v>
      </c>
      <c r="O23" s="19">
        <f t="shared" si="0"/>
        <v>1337</v>
      </c>
      <c r="P23" s="12">
        <f t="shared" si="1"/>
        <v>0.73799999999999999</v>
      </c>
      <c r="R23" s="62">
        <f>SUM(C23:F23)</f>
        <v>281</v>
      </c>
      <c r="S23" s="65">
        <f>R23/R49*100</f>
        <v>71.885392683550791</v>
      </c>
    </row>
    <row r="24" spans="1:19" ht="18" customHeight="1" x14ac:dyDescent="0.15">
      <c r="A24" s="53" t="s">
        <v>78</v>
      </c>
      <c r="B24" s="54" t="s">
        <v>45</v>
      </c>
      <c r="C24" s="45">
        <v>106</v>
      </c>
      <c r="D24" s="22">
        <v>76</v>
      </c>
      <c r="E24" s="22">
        <v>34</v>
      </c>
      <c r="F24" s="22">
        <v>53</v>
      </c>
      <c r="G24" s="22">
        <v>105</v>
      </c>
      <c r="H24" s="22">
        <v>240</v>
      </c>
      <c r="I24" s="22">
        <v>271</v>
      </c>
      <c r="J24" s="21">
        <v>228</v>
      </c>
      <c r="K24" s="22">
        <v>199</v>
      </c>
      <c r="L24" s="22">
        <v>195</v>
      </c>
      <c r="M24" s="22">
        <v>113</v>
      </c>
      <c r="N24" s="46">
        <v>72</v>
      </c>
      <c r="O24" s="19">
        <f t="shared" si="0"/>
        <v>1692</v>
      </c>
      <c r="P24" s="12">
        <f t="shared" si="1"/>
        <v>0.93400000000000005</v>
      </c>
      <c r="R24" s="62">
        <f>SUM(C24:F24)</f>
        <v>269</v>
      </c>
      <c r="S24" s="65">
        <f>R24/R49*100</f>
        <v>68.815553850089543</v>
      </c>
    </row>
    <row r="25" spans="1:19" ht="18" customHeight="1" x14ac:dyDescent="0.15">
      <c r="A25" s="53" t="s">
        <v>79</v>
      </c>
      <c r="B25" s="54" t="s">
        <v>46</v>
      </c>
      <c r="C25" s="23">
        <v>76</v>
      </c>
      <c r="D25" s="18">
        <v>30</v>
      </c>
      <c r="E25" s="18">
        <v>109</v>
      </c>
      <c r="F25" s="18">
        <v>200</v>
      </c>
      <c r="G25" s="18">
        <v>200</v>
      </c>
      <c r="H25" s="18">
        <v>114</v>
      </c>
      <c r="I25" s="18">
        <v>163</v>
      </c>
      <c r="J25" s="17">
        <v>185</v>
      </c>
      <c r="K25" s="18">
        <v>64</v>
      </c>
      <c r="L25" s="18">
        <v>95</v>
      </c>
      <c r="M25" s="18">
        <v>123</v>
      </c>
      <c r="N25" s="24">
        <v>87</v>
      </c>
      <c r="O25" s="19">
        <f t="shared" si="0"/>
        <v>1446</v>
      </c>
      <c r="P25" s="12">
        <f t="shared" si="1"/>
        <v>0.79800000000000004</v>
      </c>
      <c r="R25" s="62">
        <f>SUM(C25:F25)</f>
        <v>415</v>
      </c>
      <c r="S25" s="65">
        <f>R25/R49*100</f>
        <v>106.16525965720133</v>
      </c>
    </row>
    <row r="26" spans="1:19" ht="18" customHeight="1" x14ac:dyDescent="0.15">
      <c r="A26" s="53" t="s">
        <v>80</v>
      </c>
      <c r="B26" s="54" t="s">
        <v>47</v>
      </c>
      <c r="C26" s="26">
        <v>65</v>
      </c>
      <c r="D26" s="27">
        <v>58</v>
      </c>
      <c r="E26" s="27">
        <v>101</v>
      </c>
      <c r="F26" s="27">
        <v>185</v>
      </c>
      <c r="G26" s="27">
        <v>113</v>
      </c>
      <c r="H26" s="27">
        <v>268</v>
      </c>
      <c r="I26" s="27">
        <v>410</v>
      </c>
      <c r="J26" s="27">
        <v>290</v>
      </c>
      <c r="K26" s="27">
        <v>103</v>
      </c>
      <c r="L26" s="27">
        <v>10</v>
      </c>
      <c r="M26" s="27">
        <v>183</v>
      </c>
      <c r="N26" s="27">
        <v>39</v>
      </c>
      <c r="O26" s="30">
        <f>SUM(C26:N26)</f>
        <v>1825</v>
      </c>
      <c r="P26" s="12">
        <f t="shared" si="1"/>
        <v>1.008</v>
      </c>
      <c r="R26" s="62">
        <f>SUM(C26:F26)</f>
        <v>409</v>
      </c>
      <c r="S26" s="65">
        <f>R26/R49*100</f>
        <v>104.63034024047072</v>
      </c>
    </row>
    <row r="27" spans="1:19" ht="18" customHeight="1" x14ac:dyDescent="0.15">
      <c r="A27" s="53" t="s">
        <v>81</v>
      </c>
      <c r="B27" s="54" t="s">
        <v>48</v>
      </c>
      <c r="C27" s="20">
        <v>23</v>
      </c>
      <c r="D27" s="21">
        <v>72</v>
      </c>
      <c r="E27" s="21">
        <v>114</v>
      </c>
      <c r="F27" s="21">
        <v>113</v>
      </c>
      <c r="G27" s="21">
        <v>323</v>
      </c>
      <c r="H27" s="21">
        <v>181</v>
      </c>
      <c r="I27" s="21">
        <v>70</v>
      </c>
      <c r="J27" s="21">
        <v>129</v>
      </c>
      <c r="K27" s="21">
        <v>312</v>
      </c>
      <c r="L27" s="21">
        <v>131</v>
      </c>
      <c r="M27" s="21">
        <v>31</v>
      </c>
      <c r="N27" s="21">
        <v>100</v>
      </c>
      <c r="O27" s="30">
        <f t="shared" si="0"/>
        <v>1599</v>
      </c>
      <c r="P27" s="12">
        <f t="shared" si="1"/>
        <v>0.88300000000000001</v>
      </c>
      <c r="R27" s="62">
        <f>SUM(C27:F27)</f>
        <v>322</v>
      </c>
      <c r="S27" s="65">
        <f>R27/R49*100</f>
        <v>82.374008697876704</v>
      </c>
    </row>
    <row r="28" spans="1:19" ht="18" customHeight="1" x14ac:dyDescent="0.15">
      <c r="A28" s="53" t="s">
        <v>82</v>
      </c>
      <c r="B28" s="54" t="s">
        <v>49</v>
      </c>
      <c r="C28" s="16">
        <v>31</v>
      </c>
      <c r="D28" s="17">
        <v>82</v>
      </c>
      <c r="E28" s="17">
        <v>133</v>
      </c>
      <c r="F28" s="17">
        <v>94</v>
      </c>
      <c r="G28" s="17">
        <v>170</v>
      </c>
      <c r="H28" s="17">
        <v>46</v>
      </c>
      <c r="I28" s="17">
        <v>303</v>
      </c>
      <c r="J28" s="17">
        <v>146</v>
      </c>
      <c r="K28" s="17">
        <v>80</v>
      </c>
      <c r="L28" s="17">
        <v>32</v>
      </c>
      <c r="M28" s="17">
        <v>141</v>
      </c>
      <c r="N28" s="17">
        <v>42</v>
      </c>
      <c r="O28" s="19">
        <f t="shared" si="0"/>
        <v>1300</v>
      </c>
      <c r="P28" s="12">
        <f t="shared" si="1"/>
        <v>0.71799999999999997</v>
      </c>
      <c r="R28" s="62">
        <f>SUM(C28:F28)</f>
        <v>340</v>
      </c>
      <c r="S28" s="65">
        <f>R28/R49*100</f>
        <v>86.978766948068568</v>
      </c>
    </row>
    <row r="29" spans="1:19" ht="18" customHeight="1" x14ac:dyDescent="0.15">
      <c r="A29" s="53" t="s">
        <v>83</v>
      </c>
      <c r="B29" s="54" t="s">
        <v>50</v>
      </c>
      <c r="C29" s="26">
        <v>45</v>
      </c>
      <c r="D29" s="27">
        <v>101</v>
      </c>
      <c r="E29" s="27">
        <v>86</v>
      </c>
      <c r="F29" s="27">
        <v>293</v>
      </c>
      <c r="G29" s="27">
        <v>305</v>
      </c>
      <c r="H29" s="27">
        <v>472</v>
      </c>
      <c r="I29" s="27">
        <v>332</v>
      </c>
      <c r="J29" s="27">
        <v>252</v>
      </c>
      <c r="K29" s="27">
        <v>77</v>
      </c>
      <c r="L29" s="27">
        <v>13</v>
      </c>
      <c r="M29" s="27">
        <v>122</v>
      </c>
      <c r="N29" s="27">
        <v>31</v>
      </c>
      <c r="O29" s="29">
        <f t="shared" si="0"/>
        <v>2129</v>
      </c>
      <c r="P29" s="12">
        <f t="shared" si="1"/>
        <v>1.1759999999999999</v>
      </c>
      <c r="R29" s="62">
        <f>SUM(C29:F29)</f>
        <v>525</v>
      </c>
      <c r="S29" s="65">
        <f>R29/R49*100</f>
        <v>134.30544896392939</v>
      </c>
    </row>
    <row r="30" spans="1:19" ht="18" customHeight="1" x14ac:dyDescent="0.15">
      <c r="A30" s="53" t="s">
        <v>84</v>
      </c>
      <c r="B30" s="54" t="s">
        <v>51</v>
      </c>
      <c r="C30" s="16">
        <v>26</v>
      </c>
      <c r="D30" s="17">
        <v>73</v>
      </c>
      <c r="E30" s="17">
        <v>130</v>
      </c>
      <c r="F30" s="17">
        <v>111</v>
      </c>
      <c r="G30" s="17">
        <v>116</v>
      </c>
      <c r="H30" s="18">
        <v>108</v>
      </c>
      <c r="I30" s="17">
        <v>456</v>
      </c>
      <c r="J30" s="17">
        <v>138</v>
      </c>
      <c r="K30" s="17">
        <v>82</v>
      </c>
      <c r="L30" s="17">
        <v>76</v>
      </c>
      <c r="M30" s="17">
        <v>17</v>
      </c>
      <c r="N30" s="17">
        <v>96</v>
      </c>
      <c r="O30" s="19">
        <f t="shared" si="0"/>
        <v>1429</v>
      </c>
      <c r="P30" s="12">
        <f t="shared" si="1"/>
        <v>0.78900000000000003</v>
      </c>
      <c r="R30" s="62">
        <f>SUM(C30:F30)</f>
        <v>340</v>
      </c>
      <c r="S30" s="65">
        <f>R30/R49*100</f>
        <v>86.978766948068568</v>
      </c>
    </row>
    <row r="31" spans="1:19" ht="18" customHeight="1" x14ac:dyDescent="0.15">
      <c r="A31" s="53" t="s">
        <v>85</v>
      </c>
      <c r="B31" s="54" t="s">
        <v>52</v>
      </c>
      <c r="C31" s="20">
        <v>89</v>
      </c>
      <c r="D31" s="21">
        <v>58</v>
      </c>
      <c r="E31" s="21">
        <v>106</v>
      </c>
      <c r="F31" s="21">
        <v>100</v>
      </c>
      <c r="G31" s="21">
        <v>213.5</v>
      </c>
      <c r="H31" s="21">
        <v>428</v>
      </c>
      <c r="I31" s="21">
        <v>80.5</v>
      </c>
      <c r="J31" s="21">
        <v>218</v>
      </c>
      <c r="K31" s="21">
        <v>210.5</v>
      </c>
      <c r="L31" s="21">
        <v>24.5</v>
      </c>
      <c r="M31" s="21">
        <v>57.5</v>
      </c>
      <c r="N31" s="21">
        <v>112.5</v>
      </c>
      <c r="O31" s="30">
        <f t="shared" si="0"/>
        <v>1698</v>
      </c>
      <c r="P31" s="12">
        <f t="shared" ref="P31:P36" si="2">ROUND(O31/$O$49,3)</f>
        <v>0.93799999999999994</v>
      </c>
      <c r="Q31" s="2"/>
      <c r="R31" s="62">
        <f>SUM(C31:F31)</f>
        <v>353</v>
      </c>
      <c r="S31" s="65">
        <f>R31/R49*100</f>
        <v>90.304425684318247</v>
      </c>
    </row>
    <row r="32" spans="1:19" ht="18" customHeight="1" x14ac:dyDescent="0.15">
      <c r="A32" s="53" t="s">
        <v>86</v>
      </c>
      <c r="B32" s="54" t="s">
        <v>53</v>
      </c>
      <c r="C32" s="20">
        <v>72.5</v>
      </c>
      <c r="D32" s="21">
        <v>133.5</v>
      </c>
      <c r="E32" s="21">
        <v>106.5</v>
      </c>
      <c r="F32" s="21">
        <v>125</v>
      </c>
      <c r="G32" s="21">
        <v>133</v>
      </c>
      <c r="H32" s="21">
        <v>217</v>
      </c>
      <c r="I32" s="21">
        <v>374</v>
      </c>
      <c r="J32" s="21">
        <v>111.5</v>
      </c>
      <c r="K32" s="21">
        <v>58</v>
      </c>
      <c r="L32" s="21">
        <v>135</v>
      </c>
      <c r="M32" s="21">
        <v>124.5</v>
      </c>
      <c r="N32" s="21">
        <v>57.5</v>
      </c>
      <c r="O32" s="30">
        <f t="shared" ref="O32:O38" si="3">SUM(C32:N32)</f>
        <v>1648</v>
      </c>
      <c r="P32" s="12">
        <f t="shared" si="2"/>
        <v>0.91</v>
      </c>
      <c r="Q32" s="2"/>
      <c r="R32" s="62">
        <f>SUM(C32:F32)</f>
        <v>437.5</v>
      </c>
      <c r="S32" s="65">
        <f>R32/R49*100</f>
        <v>111.92120746994117</v>
      </c>
    </row>
    <row r="33" spans="1:19" ht="18" customHeight="1" x14ac:dyDescent="0.15">
      <c r="A33" s="53" t="s">
        <v>87</v>
      </c>
      <c r="B33" s="54" t="s">
        <v>54</v>
      </c>
      <c r="C33" s="20">
        <v>59.5</v>
      </c>
      <c r="D33" s="21">
        <v>106</v>
      </c>
      <c r="E33" s="21">
        <v>155.5</v>
      </c>
      <c r="F33" s="21">
        <v>298</v>
      </c>
      <c r="G33" s="21">
        <v>231</v>
      </c>
      <c r="H33" s="21">
        <v>284.5</v>
      </c>
      <c r="I33" s="21">
        <v>306</v>
      </c>
      <c r="J33" s="21">
        <v>95</v>
      </c>
      <c r="K33" s="21">
        <v>139.5</v>
      </c>
      <c r="L33" s="21">
        <v>139.5</v>
      </c>
      <c r="M33" s="21">
        <v>31</v>
      </c>
      <c r="N33" s="21">
        <v>133.5</v>
      </c>
      <c r="O33" s="30">
        <f t="shared" si="3"/>
        <v>1979</v>
      </c>
      <c r="P33" s="12">
        <f t="shared" si="2"/>
        <v>1.093</v>
      </c>
      <c r="Q33" s="2"/>
      <c r="R33" s="62">
        <f>SUM(C33:F33)</f>
        <v>619</v>
      </c>
      <c r="S33" s="65">
        <f>R33/R49*100</f>
        <v>158.35251982604248</v>
      </c>
    </row>
    <row r="34" spans="1:19" ht="18" customHeight="1" x14ac:dyDescent="0.15">
      <c r="A34" s="53" t="s">
        <v>88</v>
      </c>
      <c r="B34" s="54" t="s">
        <v>55</v>
      </c>
      <c r="C34" s="20">
        <v>6</v>
      </c>
      <c r="D34" s="21">
        <v>31</v>
      </c>
      <c r="E34" s="21">
        <v>47.5</v>
      </c>
      <c r="F34" s="21">
        <v>60.5</v>
      </c>
      <c r="G34" s="21">
        <v>214.5</v>
      </c>
      <c r="H34" s="21">
        <v>592</v>
      </c>
      <c r="I34" s="21">
        <v>143</v>
      </c>
      <c r="J34" s="21">
        <v>344.5</v>
      </c>
      <c r="K34" s="21">
        <v>107.5</v>
      </c>
      <c r="L34" s="21">
        <v>154</v>
      </c>
      <c r="M34" s="21">
        <v>153</v>
      </c>
      <c r="N34" s="21">
        <v>23</v>
      </c>
      <c r="O34" s="30">
        <f t="shared" si="3"/>
        <v>1876.5</v>
      </c>
      <c r="P34" s="12">
        <f t="shared" si="2"/>
        <v>1.036</v>
      </c>
      <c r="Q34" s="2"/>
      <c r="R34" s="62">
        <f>SUM(C34:F34)</f>
        <v>145</v>
      </c>
      <c r="S34" s="65">
        <f>R34/R49*100</f>
        <v>37.093885904323358</v>
      </c>
    </row>
    <row r="35" spans="1:19" ht="18" customHeight="1" x14ac:dyDescent="0.15">
      <c r="A35" s="55" t="s">
        <v>89</v>
      </c>
      <c r="B35" s="56" t="s">
        <v>56</v>
      </c>
      <c r="C35" s="16">
        <v>23</v>
      </c>
      <c r="D35" s="17">
        <v>148.5</v>
      </c>
      <c r="E35" s="17">
        <v>190.5</v>
      </c>
      <c r="F35" s="17">
        <v>95</v>
      </c>
      <c r="G35" s="17">
        <v>46</v>
      </c>
      <c r="H35" s="17">
        <v>515.5</v>
      </c>
      <c r="I35" s="17">
        <v>318</v>
      </c>
      <c r="J35" s="17">
        <v>133</v>
      </c>
      <c r="K35" s="17">
        <v>134.5</v>
      </c>
      <c r="L35" s="17">
        <v>108.5</v>
      </c>
      <c r="M35" s="17">
        <v>110</v>
      </c>
      <c r="N35" s="17">
        <v>108.5</v>
      </c>
      <c r="O35" s="19">
        <f t="shared" si="3"/>
        <v>1931</v>
      </c>
      <c r="P35" s="12">
        <f t="shared" si="2"/>
        <v>1.0660000000000001</v>
      </c>
      <c r="Q35" s="2"/>
      <c r="R35" s="62">
        <f>SUM(C35:F35)</f>
        <v>457</v>
      </c>
      <c r="S35" s="65">
        <f>R35/R49*100</f>
        <v>116.90969557431569</v>
      </c>
    </row>
    <row r="36" spans="1:19" ht="18" customHeight="1" x14ac:dyDescent="0.15">
      <c r="A36" s="55" t="s">
        <v>90</v>
      </c>
      <c r="B36" s="56" t="s">
        <v>57</v>
      </c>
      <c r="C36" s="16">
        <v>34</v>
      </c>
      <c r="D36" s="17">
        <v>155.5</v>
      </c>
      <c r="E36" s="17">
        <v>77.5</v>
      </c>
      <c r="F36" s="17">
        <v>148</v>
      </c>
      <c r="G36" s="17">
        <v>56.5</v>
      </c>
      <c r="H36" s="17">
        <v>205.5</v>
      </c>
      <c r="I36" s="17">
        <v>73.5</v>
      </c>
      <c r="J36" s="17">
        <v>305</v>
      </c>
      <c r="K36" s="17">
        <v>129.5</v>
      </c>
      <c r="L36" s="17">
        <v>241</v>
      </c>
      <c r="M36" s="17">
        <v>135</v>
      </c>
      <c r="N36" s="17">
        <v>73.5</v>
      </c>
      <c r="O36" s="19">
        <f>SUM(C36:N36)</f>
        <v>1634.5</v>
      </c>
      <c r="P36" s="12">
        <f t="shared" si="2"/>
        <v>0.90300000000000002</v>
      </c>
      <c r="Q36" s="2"/>
      <c r="R36" s="62">
        <f>SUM(C36:F36)</f>
        <v>415</v>
      </c>
      <c r="S36" s="65">
        <f>R36/R49*100</f>
        <v>106.16525965720133</v>
      </c>
    </row>
    <row r="37" spans="1:19" ht="18" customHeight="1" x14ac:dyDescent="0.15">
      <c r="A37" s="59" t="s">
        <v>92</v>
      </c>
      <c r="B37" s="60" t="s">
        <v>93</v>
      </c>
      <c r="C37" s="20">
        <v>50.5</v>
      </c>
      <c r="D37" s="21">
        <v>96</v>
      </c>
      <c r="E37" s="21">
        <v>115.5</v>
      </c>
      <c r="F37" s="21">
        <v>90.5</v>
      </c>
      <c r="G37" s="21">
        <v>122.5</v>
      </c>
      <c r="H37" s="21">
        <v>165.5</v>
      </c>
      <c r="I37" s="21">
        <v>306.5</v>
      </c>
      <c r="J37" s="21">
        <v>455.5</v>
      </c>
      <c r="K37" s="21">
        <v>111</v>
      </c>
      <c r="L37" s="21">
        <v>109.5</v>
      </c>
      <c r="M37" s="21">
        <v>77</v>
      </c>
      <c r="N37" s="21">
        <v>83.5</v>
      </c>
      <c r="O37" s="30">
        <f t="shared" si="3"/>
        <v>1783.5</v>
      </c>
      <c r="P37" s="12">
        <f t="shared" ref="P37:P39" si="4">ROUND(O37/$O$49,3)</f>
        <v>0.98499999999999999</v>
      </c>
      <c r="Q37" s="2"/>
      <c r="R37" s="62">
        <f>SUM(C37:F37)</f>
        <v>352.5</v>
      </c>
      <c r="S37" s="65">
        <f>R37/R49*100</f>
        <v>90.176515732924017</v>
      </c>
    </row>
    <row r="38" spans="1:19" ht="18" customHeight="1" x14ac:dyDescent="0.15">
      <c r="A38" s="55" t="s">
        <v>94</v>
      </c>
      <c r="B38" s="56" t="s">
        <v>96</v>
      </c>
      <c r="C38" s="20">
        <v>83.5</v>
      </c>
      <c r="D38" s="21">
        <v>36</v>
      </c>
      <c r="E38" s="21">
        <v>126.5</v>
      </c>
      <c r="F38" s="21">
        <v>220.5</v>
      </c>
      <c r="G38" s="21">
        <v>141</v>
      </c>
      <c r="H38" s="21">
        <v>366</v>
      </c>
      <c r="I38" s="21">
        <v>353.5</v>
      </c>
      <c r="J38" s="21">
        <v>465</v>
      </c>
      <c r="K38" s="21">
        <v>247.5</v>
      </c>
      <c r="L38" s="21">
        <v>78.5</v>
      </c>
      <c r="M38" s="21">
        <v>111.5</v>
      </c>
      <c r="N38" s="21">
        <v>115.5</v>
      </c>
      <c r="O38" s="30">
        <f t="shared" si="3"/>
        <v>2345</v>
      </c>
      <c r="P38" s="12">
        <f t="shared" si="4"/>
        <v>1.2949999999999999</v>
      </c>
      <c r="Q38" s="2"/>
      <c r="R38" s="62">
        <f>SUM(C38:F38)</f>
        <v>466.5</v>
      </c>
      <c r="S38" s="65">
        <f>R38/R49*100</f>
        <v>119.33998465080585</v>
      </c>
    </row>
    <row r="39" spans="1:19" ht="18" customHeight="1" x14ac:dyDescent="0.15">
      <c r="A39" s="57" t="s">
        <v>95</v>
      </c>
      <c r="B39" s="58" t="s">
        <v>97</v>
      </c>
      <c r="C39" s="20">
        <v>65</v>
      </c>
      <c r="D39" s="21">
        <v>77</v>
      </c>
      <c r="E39" s="21">
        <v>77</v>
      </c>
      <c r="F39" s="21">
        <v>225</v>
      </c>
      <c r="G39" s="21">
        <v>229</v>
      </c>
      <c r="H39" s="21">
        <v>431</v>
      </c>
      <c r="I39" s="18">
        <v>248.5</v>
      </c>
      <c r="J39" s="21">
        <v>29.5</v>
      </c>
      <c r="K39" s="21">
        <v>451</v>
      </c>
      <c r="L39" s="21">
        <v>231.5</v>
      </c>
      <c r="M39" s="21">
        <v>113</v>
      </c>
      <c r="N39" s="21">
        <v>86</v>
      </c>
      <c r="O39" s="30">
        <f t="shared" ref="O39:O42" si="5">SUM(C39:N39)</f>
        <v>2263.5</v>
      </c>
      <c r="P39" s="12">
        <f t="shared" si="4"/>
        <v>1.25</v>
      </c>
      <c r="Q39" s="2"/>
      <c r="R39" s="62">
        <f>SUM(C39:F39)</f>
        <v>444</v>
      </c>
      <c r="S39" s="65">
        <f>R39/R49*100</f>
        <v>113.58403683806601</v>
      </c>
    </row>
    <row r="40" spans="1:19" ht="18" customHeight="1" x14ac:dyDescent="0.15">
      <c r="A40" s="55" t="s">
        <v>98</v>
      </c>
      <c r="B40" s="56" t="s">
        <v>99</v>
      </c>
      <c r="C40" s="20">
        <v>46</v>
      </c>
      <c r="D40" s="21">
        <v>88</v>
      </c>
      <c r="E40" s="21">
        <v>54.5</v>
      </c>
      <c r="F40" s="21">
        <v>260.5</v>
      </c>
      <c r="G40" s="21">
        <v>121.5</v>
      </c>
      <c r="H40" s="21">
        <v>135</v>
      </c>
      <c r="I40" s="21">
        <v>193</v>
      </c>
      <c r="J40" s="21">
        <v>266</v>
      </c>
      <c r="K40" s="18">
        <v>198.5</v>
      </c>
      <c r="L40" s="21">
        <v>261.5</v>
      </c>
      <c r="M40" s="21">
        <v>26.5</v>
      </c>
      <c r="N40" s="21">
        <v>21.5</v>
      </c>
      <c r="O40" s="30">
        <f t="shared" si="5"/>
        <v>1672.5</v>
      </c>
      <c r="P40" s="12">
        <f t="shared" ref="P40:P44" si="6">ROUND(O40/$O$49,3)</f>
        <v>0.92400000000000004</v>
      </c>
      <c r="Q40" s="2"/>
      <c r="R40" s="62">
        <f>SUM(C40:F40)</f>
        <v>449</v>
      </c>
      <c r="S40" s="65">
        <f>R40/R49*100</f>
        <v>114.8631363520082</v>
      </c>
    </row>
    <row r="41" spans="1:19" ht="18" customHeight="1" x14ac:dyDescent="0.15">
      <c r="A41" s="59" t="s">
        <v>101</v>
      </c>
      <c r="B41" s="60" t="s">
        <v>102</v>
      </c>
      <c r="C41" s="20">
        <v>58</v>
      </c>
      <c r="D41" s="21">
        <v>70</v>
      </c>
      <c r="E41" s="21">
        <v>173.5</v>
      </c>
      <c r="F41" s="21">
        <v>141.5</v>
      </c>
      <c r="G41" s="21">
        <v>134.5</v>
      </c>
      <c r="H41" s="21">
        <v>288.5</v>
      </c>
      <c r="I41" s="21">
        <v>363</v>
      </c>
      <c r="J41" s="21">
        <v>68</v>
      </c>
      <c r="K41" s="21">
        <v>281.5</v>
      </c>
      <c r="L41" s="21">
        <v>49</v>
      </c>
      <c r="M41" s="21">
        <v>51</v>
      </c>
      <c r="N41" s="21">
        <v>124.5</v>
      </c>
      <c r="O41" s="30">
        <f t="shared" si="5"/>
        <v>1803</v>
      </c>
      <c r="P41" s="12">
        <f t="shared" si="6"/>
        <v>0.996</v>
      </c>
      <c r="Q41" s="2"/>
      <c r="R41" s="62">
        <f>SUM(C41:F41)</f>
        <v>443</v>
      </c>
      <c r="S41" s="68">
        <f>R41/R49*100</f>
        <v>113.32821693527757</v>
      </c>
    </row>
    <row r="42" spans="1:19" ht="18" customHeight="1" x14ac:dyDescent="0.15">
      <c r="A42" s="55" t="s">
        <v>103</v>
      </c>
      <c r="B42" s="56" t="s">
        <v>104</v>
      </c>
      <c r="C42" s="16">
        <v>25.5</v>
      </c>
      <c r="D42" s="17">
        <v>124</v>
      </c>
      <c r="E42" s="17">
        <v>120.5</v>
      </c>
      <c r="F42" s="17">
        <v>65</v>
      </c>
      <c r="G42" s="17">
        <v>87</v>
      </c>
      <c r="H42" s="17">
        <v>125</v>
      </c>
      <c r="I42" s="17">
        <v>235</v>
      </c>
      <c r="J42" s="17">
        <v>532</v>
      </c>
      <c r="K42" s="17">
        <v>141</v>
      </c>
      <c r="L42" s="18">
        <v>120.5</v>
      </c>
      <c r="M42" s="17">
        <v>38</v>
      </c>
      <c r="N42" s="17">
        <v>113.5</v>
      </c>
      <c r="O42" s="19">
        <f t="shared" si="5"/>
        <v>1727</v>
      </c>
      <c r="P42" s="12">
        <f t="shared" si="6"/>
        <v>0.95399999999999996</v>
      </c>
      <c r="Q42" s="77"/>
      <c r="R42" s="62">
        <f>SUM(C42:F42)</f>
        <v>335</v>
      </c>
      <c r="S42" s="65">
        <f>R42/R49*100</f>
        <v>85.699667434126383</v>
      </c>
    </row>
    <row r="43" spans="1:19" ht="18" customHeight="1" x14ac:dyDescent="0.15">
      <c r="A43" s="55" t="s">
        <v>107</v>
      </c>
      <c r="B43" s="56" t="s">
        <v>106</v>
      </c>
      <c r="C43" s="16">
        <v>105</v>
      </c>
      <c r="D43" s="17">
        <v>104</v>
      </c>
      <c r="E43" s="17">
        <v>109</v>
      </c>
      <c r="F43" s="17">
        <v>77.5</v>
      </c>
      <c r="G43" s="17">
        <v>155</v>
      </c>
      <c r="H43" s="17">
        <v>390</v>
      </c>
      <c r="I43" s="17">
        <v>978</v>
      </c>
      <c r="J43" s="17">
        <v>106</v>
      </c>
      <c r="K43" s="17">
        <v>371</v>
      </c>
      <c r="L43" s="17">
        <v>63</v>
      </c>
      <c r="M43" s="17">
        <v>61.5</v>
      </c>
      <c r="N43" s="17">
        <v>30</v>
      </c>
      <c r="O43" s="19">
        <f t="shared" ref="O43:O49" si="7">SUM(C43:N43)</f>
        <v>2550</v>
      </c>
      <c r="P43" s="12">
        <f t="shared" si="6"/>
        <v>1.4079999999999999</v>
      </c>
      <c r="Q43" s="2"/>
      <c r="R43" s="62">
        <f>SUM(C43:F43)</f>
        <v>395.5</v>
      </c>
      <c r="S43" s="65">
        <f>R43/R49*100</f>
        <v>101.17677155282681</v>
      </c>
    </row>
    <row r="44" spans="1:19" ht="18" customHeight="1" x14ac:dyDescent="0.15">
      <c r="A44" s="55" t="s">
        <v>109</v>
      </c>
      <c r="B44" s="56" t="s">
        <v>110</v>
      </c>
      <c r="C44" s="90">
        <v>31.5</v>
      </c>
      <c r="D44" s="17">
        <v>87</v>
      </c>
      <c r="E44" s="17">
        <v>83</v>
      </c>
      <c r="F44" s="17">
        <v>123.5</v>
      </c>
      <c r="G44" s="17">
        <v>315</v>
      </c>
      <c r="H44" s="17">
        <v>143</v>
      </c>
      <c r="I44" s="17">
        <v>66</v>
      </c>
      <c r="J44" s="17">
        <v>790.5</v>
      </c>
      <c r="K44" s="17">
        <v>154.5</v>
      </c>
      <c r="L44" s="96">
        <v>5.5</v>
      </c>
      <c r="M44" s="18">
        <v>101.5</v>
      </c>
      <c r="N44" s="24">
        <v>55</v>
      </c>
      <c r="O44" s="19">
        <f t="shared" si="7"/>
        <v>1956</v>
      </c>
      <c r="P44" s="12">
        <f t="shared" si="6"/>
        <v>1.08</v>
      </c>
      <c r="Q44" s="77"/>
      <c r="R44" s="62">
        <f>SUM(C44:F44)</f>
        <v>325</v>
      </c>
      <c r="S44" s="68">
        <f>R44/R49*100</f>
        <v>83.141468406242012</v>
      </c>
    </row>
    <row r="45" spans="1:19" ht="18" customHeight="1" x14ac:dyDescent="0.15">
      <c r="A45" s="55" t="s">
        <v>112</v>
      </c>
      <c r="B45" s="56" t="s">
        <v>113</v>
      </c>
      <c r="C45" s="16">
        <v>70</v>
      </c>
      <c r="D45" s="17">
        <v>21.5</v>
      </c>
      <c r="E45" s="17">
        <v>142.5</v>
      </c>
      <c r="F45" s="17">
        <v>175.5</v>
      </c>
      <c r="G45" s="17">
        <v>98</v>
      </c>
      <c r="H45" s="17">
        <v>170</v>
      </c>
      <c r="I45" s="17">
        <v>274.5</v>
      </c>
      <c r="J45" s="17">
        <v>271</v>
      </c>
      <c r="K45" s="17">
        <v>224</v>
      </c>
      <c r="L45" s="112">
        <v>52</v>
      </c>
      <c r="M45" s="17">
        <v>32.5</v>
      </c>
      <c r="N45" s="17">
        <v>42.5</v>
      </c>
      <c r="O45" s="19">
        <f t="shared" si="7"/>
        <v>1574</v>
      </c>
      <c r="P45" s="12">
        <f>ROUND(O45/$O$49,3)</f>
        <v>0.86899999999999999</v>
      </c>
      <c r="Q45" s="2"/>
      <c r="R45" s="62">
        <f>SUM(C45:F45)</f>
        <v>409.5</v>
      </c>
      <c r="S45" s="65">
        <f>R45/R49*100</f>
        <v>104.75825019186493</v>
      </c>
    </row>
    <row r="46" spans="1:19" ht="18" customHeight="1" x14ac:dyDescent="0.15">
      <c r="A46" s="53" t="s">
        <v>114</v>
      </c>
      <c r="B46" s="54" t="s">
        <v>115</v>
      </c>
      <c r="C46" s="14">
        <v>101</v>
      </c>
      <c r="D46" s="15">
        <v>81</v>
      </c>
      <c r="E46" s="15">
        <v>163</v>
      </c>
      <c r="F46" s="15">
        <v>199.5</v>
      </c>
      <c r="G46" s="15">
        <v>270.5</v>
      </c>
      <c r="H46" s="15">
        <v>271.5</v>
      </c>
      <c r="I46" s="15">
        <v>205.5</v>
      </c>
      <c r="J46" s="15">
        <v>351.5</v>
      </c>
      <c r="K46" s="15">
        <v>203.5</v>
      </c>
      <c r="L46" s="143">
        <v>60.5</v>
      </c>
      <c r="M46" s="15">
        <v>51</v>
      </c>
      <c r="N46" s="15">
        <v>30</v>
      </c>
      <c r="O46" s="11">
        <f t="shared" si="7"/>
        <v>1988.5</v>
      </c>
      <c r="P46" s="12">
        <f>ROUND(O46/$O$49,3)</f>
        <v>1.0980000000000001</v>
      </c>
      <c r="Q46" s="2"/>
      <c r="R46" s="62">
        <f>SUM(C46:F46)</f>
        <v>544.5</v>
      </c>
      <c r="S46" s="65">
        <f>R46/R49*100</f>
        <v>139.29393706830393</v>
      </c>
    </row>
    <row r="47" spans="1:19" ht="18" customHeight="1" thickBot="1" x14ac:dyDescent="0.2">
      <c r="A47" s="59" t="s">
        <v>116</v>
      </c>
      <c r="B47" s="60" t="s">
        <v>117</v>
      </c>
      <c r="C47" s="104">
        <v>35</v>
      </c>
      <c r="D47" s="27">
        <v>156</v>
      </c>
      <c r="E47" s="27">
        <v>225.5</v>
      </c>
      <c r="F47" s="27">
        <v>158.5</v>
      </c>
      <c r="G47" s="27">
        <v>176.5</v>
      </c>
      <c r="H47" s="27">
        <v>333.5</v>
      </c>
      <c r="I47" s="27">
        <v>307.5</v>
      </c>
      <c r="J47" s="27">
        <v>105</v>
      </c>
      <c r="K47" s="27">
        <v>11.5</v>
      </c>
      <c r="L47" s="27">
        <v>113.5</v>
      </c>
      <c r="M47" s="27">
        <v>136</v>
      </c>
      <c r="N47" s="27">
        <v>15.5</v>
      </c>
      <c r="O47" s="29">
        <f t="shared" si="7"/>
        <v>1774</v>
      </c>
      <c r="P47" s="88">
        <f>ROUND(O47/$O$49,3)</f>
        <v>0.98</v>
      </c>
      <c r="Q47" s="106"/>
      <c r="R47" s="124">
        <f>SUM(C47:F47)</f>
        <v>575</v>
      </c>
      <c r="S47" s="133">
        <f>R47/R49*100</f>
        <v>147.09644410335125</v>
      </c>
    </row>
    <row r="48" spans="1:19" ht="18" customHeight="1" thickBot="1" x14ac:dyDescent="0.2">
      <c r="A48" s="137" t="s">
        <v>119</v>
      </c>
      <c r="B48" s="138" t="s">
        <v>118</v>
      </c>
      <c r="C48" s="111">
        <v>35.5</v>
      </c>
      <c r="D48" s="110">
        <v>66</v>
      </c>
      <c r="E48" s="110">
        <v>89.5</v>
      </c>
      <c r="F48" s="110">
        <v>73.5</v>
      </c>
      <c r="G48" s="110"/>
      <c r="H48" s="110"/>
      <c r="I48" s="110"/>
      <c r="J48" s="110"/>
      <c r="K48" s="110"/>
      <c r="L48" s="110"/>
      <c r="M48" s="110"/>
      <c r="N48" s="110"/>
      <c r="O48" s="139">
        <f>SUM(C48:N48)</f>
        <v>264.5</v>
      </c>
      <c r="P48" s="94">
        <f>ROUND(O48/$O$49,3)</f>
        <v>0.14599999999999999</v>
      </c>
      <c r="Q48" s="106"/>
      <c r="R48" s="85">
        <f>SUM(C48:F48)</f>
        <v>264.5</v>
      </c>
      <c r="S48" s="125">
        <f>R48/R49*100</f>
        <v>67.664364287541574</v>
      </c>
    </row>
    <row r="49" spans="1:19" s="31" customFormat="1" ht="18" customHeight="1" x14ac:dyDescent="0.15">
      <c r="A49" s="153" t="s">
        <v>12</v>
      </c>
      <c r="B49" s="154"/>
      <c r="C49" s="97">
        <v>57.4</v>
      </c>
      <c r="D49" s="98">
        <v>77.400000000000006</v>
      </c>
      <c r="E49" s="98">
        <v>112.6</v>
      </c>
      <c r="F49" s="98">
        <v>143.5</v>
      </c>
      <c r="G49" s="98">
        <v>158</v>
      </c>
      <c r="H49" s="98">
        <v>305.5</v>
      </c>
      <c r="I49" s="98">
        <v>305.5</v>
      </c>
      <c r="J49" s="98">
        <v>221.1</v>
      </c>
      <c r="K49" s="98">
        <v>179.7</v>
      </c>
      <c r="L49" s="98">
        <v>94.3</v>
      </c>
      <c r="M49" s="98">
        <v>88.3</v>
      </c>
      <c r="N49" s="98">
        <v>67.7</v>
      </c>
      <c r="O49" s="86">
        <f t="shared" si="7"/>
        <v>1811</v>
      </c>
      <c r="P49" s="1"/>
      <c r="Q49" s="1"/>
      <c r="R49" s="83">
        <f>SUM(C49:F49)</f>
        <v>390.9</v>
      </c>
      <c r="S49" s="82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S53"/>
  <sheetViews>
    <sheetView showGridLines="0" view="pageBreakPreview" zoomScaleNormal="100" zoomScaleSheetLayoutView="100" workbookViewId="0">
      <pane ySplit="3" topLeftCell="A37" activePane="bottomLeft" state="frozen"/>
      <selection activeCell="Y47" sqref="Y47"/>
      <selection pane="bottomLeft" activeCell="Y47" sqref="Y47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50.5</v>
      </c>
      <c r="D4" s="10">
        <v>92</v>
      </c>
      <c r="E4" s="10">
        <v>149.5</v>
      </c>
      <c r="F4" s="10">
        <v>233</v>
      </c>
      <c r="G4" s="10">
        <v>81</v>
      </c>
      <c r="H4" s="10">
        <v>323</v>
      </c>
      <c r="I4" s="10">
        <v>139</v>
      </c>
      <c r="J4" s="10">
        <v>119</v>
      </c>
      <c r="K4" s="10">
        <v>104.5</v>
      </c>
      <c r="L4" s="10">
        <v>200</v>
      </c>
      <c r="M4" s="10">
        <v>181</v>
      </c>
      <c r="N4" s="10">
        <v>31.5</v>
      </c>
      <c r="O4" s="11">
        <f>SUM(C4:N4)</f>
        <v>1704</v>
      </c>
      <c r="P4" s="2"/>
      <c r="R4" s="62">
        <f>SUM(C4:F4)</f>
        <v>525</v>
      </c>
      <c r="S4" s="65">
        <f>R4/R49*100</f>
        <v>101.70476559473072</v>
      </c>
    </row>
    <row r="5" spans="1:19" ht="18" customHeight="1" x14ac:dyDescent="0.15">
      <c r="A5" s="53" t="s">
        <v>59</v>
      </c>
      <c r="B5" s="54" t="s">
        <v>26</v>
      </c>
      <c r="C5" s="9">
        <v>88.5</v>
      </c>
      <c r="D5" s="10">
        <v>72.5</v>
      </c>
      <c r="E5" s="10">
        <v>182.5</v>
      </c>
      <c r="F5" s="10">
        <v>165</v>
      </c>
      <c r="G5" s="10">
        <v>167.5</v>
      </c>
      <c r="H5" s="10">
        <v>44.5</v>
      </c>
      <c r="I5" s="10">
        <v>881</v>
      </c>
      <c r="J5" s="10">
        <v>207</v>
      </c>
      <c r="K5" s="10">
        <v>135.5</v>
      </c>
      <c r="L5" s="10">
        <v>70</v>
      </c>
      <c r="M5" s="10">
        <v>141.5</v>
      </c>
      <c r="N5" s="10">
        <v>52.5</v>
      </c>
      <c r="O5" s="11">
        <f>SUM(C5:N5)</f>
        <v>2208</v>
      </c>
      <c r="P5" s="2"/>
      <c r="R5" s="62">
        <f>SUM(C5:F5)</f>
        <v>508.5</v>
      </c>
      <c r="S5" s="65">
        <f>R5/R49*100</f>
        <v>98.508330104610607</v>
      </c>
    </row>
    <row r="6" spans="1:19" ht="18" customHeight="1" x14ac:dyDescent="0.15">
      <c r="A6" s="53" t="s">
        <v>60</v>
      </c>
      <c r="B6" s="54" t="s">
        <v>27</v>
      </c>
      <c r="C6" s="9">
        <v>29.5</v>
      </c>
      <c r="D6" s="10">
        <v>70.5</v>
      </c>
      <c r="E6" s="10">
        <v>233.5</v>
      </c>
      <c r="F6" s="10">
        <v>178</v>
      </c>
      <c r="G6" s="10">
        <v>248.5</v>
      </c>
      <c r="H6" s="10">
        <v>236</v>
      </c>
      <c r="I6" s="10">
        <v>397</v>
      </c>
      <c r="J6" s="10">
        <v>171.5</v>
      </c>
      <c r="K6" s="10">
        <v>470</v>
      </c>
      <c r="L6" s="10">
        <v>137</v>
      </c>
      <c r="M6" s="10">
        <v>35</v>
      </c>
      <c r="N6" s="10">
        <v>19.5</v>
      </c>
      <c r="O6" s="11">
        <f t="shared" ref="O6:O31" si="0">SUM(C6:N6)</f>
        <v>2226</v>
      </c>
      <c r="P6" s="2"/>
      <c r="R6" s="62">
        <f>SUM(C6:F6)</f>
        <v>511.5</v>
      </c>
      <c r="S6" s="65">
        <f>R6/R49*100</f>
        <v>99.089500193723353</v>
      </c>
    </row>
    <row r="7" spans="1:19" ht="18" customHeight="1" x14ac:dyDescent="0.15">
      <c r="A7" s="53" t="s">
        <v>61</v>
      </c>
      <c r="B7" s="54" t="s">
        <v>28</v>
      </c>
      <c r="C7" s="9">
        <v>55</v>
      </c>
      <c r="D7" s="10">
        <v>37.5</v>
      </c>
      <c r="E7" s="10">
        <v>59</v>
      </c>
      <c r="F7" s="10">
        <v>268.5</v>
      </c>
      <c r="G7" s="10">
        <v>78.5</v>
      </c>
      <c r="H7" s="10">
        <v>269</v>
      </c>
      <c r="I7" s="10">
        <v>104.5</v>
      </c>
      <c r="J7" s="10">
        <v>178</v>
      </c>
      <c r="K7" s="10">
        <v>238</v>
      </c>
      <c r="L7" s="10">
        <v>21.5</v>
      </c>
      <c r="M7" s="10">
        <v>144</v>
      </c>
      <c r="N7" s="10">
        <v>69.5</v>
      </c>
      <c r="O7" s="11">
        <f>SUM(C7:N7)</f>
        <v>1523</v>
      </c>
      <c r="P7" s="2"/>
      <c r="R7" s="62">
        <f>SUM(C7:F7)</f>
        <v>420</v>
      </c>
      <c r="S7" s="65">
        <f>R7/R49*100</f>
        <v>81.36381247578457</v>
      </c>
    </row>
    <row r="8" spans="1:19" ht="18" customHeight="1" x14ac:dyDescent="0.15">
      <c r="A8" s="53" t="s">
        <v>62</v>
      </c>
      <c r="B8" s="54" t="s">
        <v>29</v>
      </c>
      <c r="C8" s="9">
        <v>44</v>
      </c>
      <c r="D8" s="10">
        <v>173.5</v>
      </c>
      <c r="E8" s="10">
        <v>223</v>
      </c>
      <c r="F8" s="10">
        <v>195.5</v>
      </c>
      <c r="G8" s="10">
        <v>320</v>
      </c>
      <c r="H8" s="10">
        <v>734</v>
      </c>
      <c r="I8" s="10">
        <v>222</v>
      </c>
      <c r="J8" s="10">
        <v>159.5</v>
      </c>
      <c r="K8" s="10">
        <v>301.5</v>
      </c>
      <c r="L8" s="10">
        <v>238.5</v>
      </c>
      <c r="M8" s="10">
        <v>120</v>
      </c>
      <c r="N8" s="10">
        <v>40</v>
      </c>
      <c r="O8" s="11">
        <f t="shared" si="0"/>
        <v>2771.5</v>
      </c>
      <c r="P8" s="2"/>
      <c r="R8" s="62">
        <f>SUM(C8:F8)</f>
        <v>636</v>
      </c>
      <c r="S8" s="65">
        <f>R8/R49*100</f>
        <v>123.20805889190237</v>
      </c>
    </row>
    <row r="9" spans="1:19" ht="18" customHeight="1" x14ac:dyDescent="0.15">
      <c r="A9" s="53" t="s">
        <v>63</v>
      </c>
      <c r="B9" s="54" t="s">
        <v>30</v>
      </c>
      <c r="C9" s="9">
        <v>73.5</v>
      </c>
      <c r="D9" s="10">
        <v>76</v>
      </c>
      <c r="E9" s="10">
        <v>136</v>
      </c>
      <c r="F9" s="10">
        <v>292</v>
      </c>
      <c r="G9" s="10">
        <v>292.5</v>
      </c>
      <c r="H9" s="10">
        <v>362.5</v>
      </c>
      <c r="I9" s="10">
        <v>574</v>
      </c>
      <c r="J9" s="10">
        <v>58.5</v>
      </c>
      <c r="K9" s="10">
        <v>330</v>
      </c>
      <c r="L9" s="10">
        <v>86.5</v>
      </c>
      <c r="M9" s="10">
        <v>31</v>
      </c>
      <c r="N9" s="10">
        <v>88</v>
      </c>
      <c r="O9" s="11">
        <f t="shared" si="0"/>
        <v>2400.5</v>
      </c>
      <c r="P9" s="2"/>
      <c r="R9" s="62">
        <f>SUM(C9:F9)</f>
        <v>577.5</v>
      </c>
      <c r="S9" s="65">
        <f>R9/R49*100</f>
        <v>111.87524215420379</v>
      </c>
    </row>
    <row r="10" spans="1:19" ht="18" customHeight="1" x14ac:dyDescent="0.15">
      <c r="A10" s="53" t="s">
        <v>64</v>
      </c>
      <c r="B10" s="54" t="s">
        <v>31</v>
      </c>
      <c r="C10" s="9">
        <v>121</v>
      </c>
      <c r="D10" s="10">
        <v>40.5</v>
      </c>
      <c r="E10" s="10">
        <v>229.5</v>
      </c>
      <c r="F10" s="10">
        <v>170</v>
      </c>
      <c r="G10" s="10">
        <v>232</v>
      </c>
      <c r="H10" s="10">
        <v>318.5</v>
      </c>
      <c r="I10" s="10">
        <v>852.5</v>
      </c>
      <c r="J10" s="10">
        <v>488</v>
      </c>
      <c r="K10" s="10">
        <v>31.5</v>
      </c>
      <c r="L10" s="10">
        <v>69</v>
      </c>
      <c r="M10" s="10">
        <v>77.5</v>
      </c>
      <c r="N10" s="10">
        <v>24</v>
      </c>
      <c r="O10" s="11">
        <f>SUM(C10:N10)</f>
        <v>2654</v>
      </c>
      <c r="P10" s="2"/>
      <c r="R10" s="62">
        <f>SUM(C10:F10)</f>
        <v>561</v>
      </c>
      <c r="S10" s="65">
        <f>R10/R49*100</f>
        <v>108.67880666408367</v>
      </c>
    </row>
    <row r="11" spans="1:19" ht="18" customHeight="1" x14ac:dyDescent="0.15">
      <c r="A11" s="53" t="s">
        <v>65</v>
      </c>
      <c r="B11" s="54" t="s">
        <v>32</v>
      </c>
      <c r="C11" s="9">
        <v>73.5</v>
      </c>
      <c r="D11" s="10">
        <v>53</v>
      </c>
      <c r="E11" s="10">
        <v>202</v>
      </c>
      <c r="F11" s="10">
        <v>210</v>
      </c>
      <c r="G11" s="10">
        <v>236</v>
      </c>
      <c r="H11" s="10">
        <v>325.5</v>
      </c>
      <c r="I11" s="10">
        <v>134</v>
      </c>
      <c r="J11" s="10">
        <v>100</v>
      </c>
      <c r="K11" s="10">
        <v>211.5</v>
      </c>
      <c r="L11" s="10">
        <v>50</v>
      </c>
      <c r="M11" s="10">
        <v>60.5</v>
      </c>
      <c r="N11" s="10">
        <v>56</v>
      </c>
      <c r="O11" s="11">
        <f t="shared" si="0"/>
        <v>1712</v>
      </c>
      <c r="P11" s="2"/>
      <c r="R11" s="62">
        <f>SUM(C11:F11)</f>
        <v>538.5</v>
      </c>
      <c r="S11" s="65">
        <f>R11/R49*100</f>
        <v>104.32003099573808</v>
      </c>
    </row>
    <row r="12" spans="1:19" ht="18" customHeight="1" x14ac:dyDescent="0.15">
      <c r="A12" s="53" t="s">
        <v>66</v>
      </c>
      <c r="B12" s="54" t="s">
        <v>33</v>
      </c>
      <c r="C12" s="9">
        <v>152.5</v>
      </c>
      <c r="D12" s="10">
        <v>209</v>
      </c>
      <c r="E12" s="10">
        <v>165</v>
      </c>
      <c r="F12" s="10">
        <v>39.5</v>
      </c>
      <c r="G12" s="10">
        <v>174.5</v>
      </c>
      <c r="H12" s="10">
        <v>225</v>
      </c>
      <c r="I12" s="10">
        <v>427.5</v>
      </c>
      <c r="J12" s="10">
        <v>80.5</v>
      </c>
      <c r="K12" s="10">
        <v>672</v>
      </c>
      <c r="L12" s="10">
        <v>20</v>
      </c>
      <c r="M12" s="10">
        <v>113.5</v>
      </c>
      <c r="N12" s="10">
        <v>30</v>
      </c>
      <c r="O12" s="11">
        <f t="shared" si="0"/>
        <v>2309</v>
      </c>
      <c r="P12" s="2"/>
      <c r="R12" s="62">
        <f>SUM(C12:F12)</f>
        <v>566</v>
      </c>
      <c r="S12" s="65">
        <f>R12/R49*100</f>
        <v>109.64742347927159</v>
      </c>
    </row>
    <row r="13" spans="1:19" ht="18" customHeight="1" x14ac:dyDescent="0.15">
      <c r="A13" s="53" t="s">
        <v>68</v>
      </c>
      <c r="B13" s="54" t="s">
        <v>34</v>
      </c>
      <c r="C13" s="9">
        <v>181</v>
      </c>
      <c r="D13" s="10">
        <v>175</v>
      </c>
      <c r="E13" s="10">
        <v>121.5</v>
      </c>
      <c r="F13" s="10">
        <v>138</v>
      </c>
      <c r="G13" s="10">
        <v>128.5</v>
      </c>
      <c r="H13" s="10">
        <v>470.5</v>
      </c>
      <c r="I13" s="10">
        <v>328</v>
      </c>
      <c r="J13" s="10">
        <v>17.5</v>
      </c>
      <c r="K13" s="10">
        <v>230</v>
      </c>
      <c r="L13" s="10">
        <v>129.5</v>
      </c>
      <c r="M13" s="10">
        <v>114</v>
      </c>
      <c r="N13" s="10">
        <v>78.5</v>
      </c>
      <c r="O13" s="11">
        <f t="shared" si="0"/>
        <v>2112</v>
      </c>
      <c r="P13" s="2"/>
      <c r="R13" s="62">
        <f>SUM(C13:F13)</f>
        <v>615.5</v>
      </c>
      <c r="S13" s="65">
        <f>R13/R49*100</f>
        <v>119.23672994963192</v>
      </c>
    </row>
    <row r="14" spans="1:19" ht="18" customHeight="1" x14ac:dyDescent="0.15">
      <c r="A14" s="53" t="s">
        <v>67</v>
      </c>
      <c r="B14" s="54" t="s">
        <v>35</v>
      </c>
      <c r="C14" s="9">
        <v>53</v>
      </c>
      <c r="D14" s="10">
        <v>172</v>
      </c>
      <c r="E14" s="10">
        <v>245.5</v>
      </c>
      <c r="F14" s="10">
        <v>186</v>
      </c>
      <c r="G14" s="10">
        <v>161</v>
      </c>
      <c r="H14" s="10">
        <v>530.5</v>
      </c>
      <c r="I14" s="10">
        <v>542</v>
      </c>
      <c r="J14" s="10">
        <v>276.5</v>
      </c>
      <c r="K14" s="10">
        <v>327</v>
      </c>
      <c r="L14" s="10">
        <v>17.5</v>
      </c>
      <c r="M14" s="10">
        <v>102.5</v>
      </c>
      <c r="N14" s="10">
        <v>69</v>
      </c>
      <c r="O14" s="11">
        <f t="shared" si="0"/>
        <v>2682.5</v>
      </c>
      <c r="P14" s="2"/>
      <c r="R14" s="62">
        <f>SUM(C14:F14)</f>
        <v>656.5</v>
      </c>
      <c r="S14" s="65">
        <f>R14/R49*100</f>
        <v>127.1793878341728</v>
      </c>
    </row>
    <row r="15" spans="1:19" ht="18" customHeight="1" x14ac:dyDescent="0.15">
      <c r="A15" s="53" t="s">
        <v>69</v>
      </c>
      <c r="B15" s="54" t="s">
        <v>36</v>
      </c>
      <c r="C15" s="9">
        <v>107.5</v>
      </c>
      <c r="D15" s="10">
        <v>150</v>
      </c>
      <c r="E15" s="10">
        <v>229.5</v>
      </c>
      <c r="F15" s="10">
        <v>236</v>
      </c>
      <c r="G15" s="10">
        <v>152</v>
      </c>
      <c r="H15" s="10">
        <v>130</v>
      </c>
      <c r="I15" s="10">
        <v>181</v>
      </c>
      <c r="J15" s="10">
        <v>221</v>
      </c>
      <c r="K15" s="10">
        <v>174</v>
      </c>
      <c r="L15" s="10">
        <v>41.5</v>
      </c>
      <c r="M15" s="10">
        <v>83.5</v>
      </c>
      <c r="N15" s="10">
        <v>111.5</v>
      </c>
      <c r="O15" s="11">
        <f t="shared" si="0"/>
        <v>1817.5</v>
      </c>
      <c r="P15" s="8"/>
      <c r="R15" s="62">
        <f>SUM(C15:F15)</f>
        <v>723</v>
      </c>
      <c r="S15" s="65">
        <f>R15/R49*100</f>
        <v>140.06199147617201</v>
      </c>
    </row>
    <row r="16" spans="1:19" ht="18" customHeight="1" x14ac:dyDescent="0.15">
      <c r="A16" s="53" t="s">
        <v>70</v>
      </c>
      <c r="B16" s="54" t="s">
        <v>37</v>
      </c>
      <c r="C16" s="9">
        <v>52.5</v>
      </c>
      <c r="D16" s="10">
        <v>88.5</v>
      </c>
      <c r="E16" s="10">
        <v>109.5</v>
      </c>
      <c r="F16" s="10">
        <v>185</v>
      </c>
      <c r="G16" s="10">
        <v>228.5</v>
      </c>
      <c r="H16" s="10">
        <v>315</v>
      </c>
      <c r="I16" s="10">
        <v>464.5</v>
      </c>
      <c r="J16" s="10">
        <v>515.5</v>
      </c>
      <c r="K16" s="10">
        <v>231</v>
      </c>
      <c r="L16" s="10">
        <v>85</v>
      </c>
      <c r="M16" s="10">
        <v>140.5</v>
      </c>
      <c r="N16" s="10">
        <v>57</v>
      </c>
      <c r="O16" s="11">
        <f t="shared" si="0"/>
        <v>2472.5</v>
      </c>
      <c r="P16" s="2"/>
      <c r="R16" s="62">
        <f>SUM(C16:F16)</f>
        <v>435.5</v>
      </c>
      <c r="S16" s="65">
        <f>R16/R49*100</f>
        <v>84.366524602867102</v>
      </c>
    </row>
    <row r="17" spans="1:19" ht="18" customHeight="1" x14ac:dyDescent="0.15">
      <c r="A17" s="53" t="s">
        <v>71</v>
      </c>
      <c r="B17" s="54" t="s">
        <v>38</v>
      </c>
      <c r="C17" s="9">
        <v>59</v>
      </c>
      <c r="D17" s="10">
        <v>90.5</v>
      </c>
      <c r="E17" s="10">
        <v>60.5</v>
      </c>
      <c r="F17" s="10">
        <v>252</v>
      </c>
      <c r="G17" s="10">
        <v>146</v>
      </c>
      <c r="H17" s="10">
        <v>236</v>
      </c>
      <c r="I17" s="10">
        <v>103</v>
      </c>
      <c r="J17" s="10">
        <v>13</v>
      </c>
      <c r="K17" s="10">
        <v>44.5</v>
      </c>
      <c r="L17" s="10">
        <v>22</v>
      </c>
      <c r="M17" s="10">
        <v>29.5</v>
      </c>
      <c r="N17" s="10">
        <v>31.5</v>
      </c>
      <c r="O17" s="11">
        <f>SUM(C17:N17)</f>
        <v>1087.5</v>
      </c>
      <c r="P17" s="2"/>
      <c r="R17" s="62">
        <f>SUM(C17:F17)</f>
        <v>462</v>
      </c>
      <c r="S17" s="65">
        <f>R17/R49*100</f>
        <v>89.500193723363026</v>
      </c>
    </row>
    <row r="18" spans="1:19" ht="18" customHeight="1" x14ac:dyDescent="0.15">
      <c r="A18" s="53" t="s">
        <v>72</v>
      </c>
      <c r="B18" s="54" t="s">
        <v>39</v>
      </c>
      <c r="C18" s="9">
        <v>53</v>
      </c>
      <c r="D18" s="10">
        <v>36.5</v>
      </c>
      <c r="E18" s="10">
        <v>85</v>
      </c>
      <c r="F18" s="10">
        <v>118</v>
      </c>
      <c r="G18" s="10">
        <v>295</v>
      </c>
      <c r="H18" s="10">
        <v>163.5</v>
      </c>
      <c r="I18" s="10">
        <v>690</v>
      </c>
      <c r="J18" s="10">
        <v>157.5</v>
      </c>
      <c r="K18" s="10">
        <v>291</v>
      </c>
      <c r="L18" s="10">
        <v>100</v>
      </c>
      <c r="M18" s="10">
        <v>56</v>
      </c>
      <c r="N18" s="10">
        <v>10</v>
      </c>
      <c r="O18" s="11">
        <f t="shared" si="0"/>
        <v>2055.5</v>
      </c>
      <c r="P18" s="12">
        <f>ROUND(O18/$O$49,3)</f>
        <v>0.93200000000000005</v>
      </c>
      <c r="R18" s="62">
        <f>SUM(C18:F18)</f>
        <v>292.5</v>
      </c>
      <c r="S18" s="65">
        <f>R18/R49*100</f>
        <v>56.664083688492831</v>
      </c>
    </row>
    <row r="19" spans="1:19" ht="18" customHeight="1" x14ac:dyDescent="0.15">
      <c r="A19" s="53" t="s">
        <v>73</v>
      </c>
      <c r="B19" s="54" t="s">
        <v>40</v>
      </c>
      <c r="C19" s="9">
        <v>55</v>
      </c>
      <c r="D19" s="10">
        <v>47</v>
      </c>
      <c r="E19" s="10">
        <v>150.5</v>
      </c>
      <c r="F19" s="10">
        <v>88.5</v>
      </c>
      <c r="G19" s="10">
        <v>84</v>
      </c>
      <c r="H19" s="10">
        <v>393.5</v>
      </c>
      <c r="I19" s="10">
        <v>160.5</v>
      </c>
      <c r="J19" s="10">
        <v>214</v>
      </c>
      <c r="K19" s="10">
        <v>73.5</v>
      </c>
      <c r="L19" s="10">
        <v>39</v>
      </c>
      <c r="M19" s="10">
        <v>70</v>
      </c>
      <c r="N19" s="10">
        <v>142.5</v>
      </c>
      <c r="O19" s="11">
        <f t="shared" si="0"/>
        <v>1518</v>
      </c>
      <c r="P19" s="12">
        <f t="shared" ref="P19:P30" si="1">ROUND(O19/$O$49,3)</f>
        <v>0.68799999999999994</v>
      </c>
      <c r="R19" s="62">
        <f>SUM(C19:F19)</f>
        <v>341</v>
      </c>
      <c r="S19" s="65">
        <f>R19/R49*100</f>
        <v>66.059666795815573</v>
      </c>
    </row>
    <row r="20" spans="1:19" ht="18" customHeight="1" x14ac:dyDescent="0.15">
      <c r="A20" s="53" t="s">
        <v>74</v>
      </c>
      <c r="B20" s="54" t="s">
        <v>41</v>
      </c>
      <c r="C20" s="9">
        <v>62</v>
      </c>
      <c r="D20" s="10">
        <v>20</v>
      </c>
      <c r="E20" s="10">
        <v>140</v>
      </c>
      <c r="F20" s="10">
        <v>182.5</v>
      </c>
      <c r="G20" s="10">
        <v>289</v>
      </c>
      <c r="H20" s="10">
        <v>250</v>
      </c>
      <c r="I20" s="10">
        <v>490.5</v>
      </c>
      <c r="J20" s="10">
        <v>724.5</v>
      </c>
      <c r="K20" s="10">
        <v>337</v>
      </c>
      <c r="L20" s="10">
        <v>10</v>
      </c>
      <c r="M20" s="10">
        <v>247.5</v>
      </c>
      <c r="N20" s="10">
        <v>130.5</v>
      </c>
      <c r="O20" s="11">
        <f t="shared" si="0"/>
        <v>2883.5</v>
      </c>
      <c r="P20" s="12">
        <f t="shared" si="1"/>
        <v>1.3069999999999999</v>
      </c>
      <c r="R20" s="62">
        <f>SUM(C20:F20)</f>
        <v>404.5</v>
      </c>
      <c r="S20" s="65">
        <f>R20/R49*100</f>
        <v>78.361100348702053</v>
      </c>
    </row>
    <row r="21" spans="1:19" ht="18" customHeight="1" x14ac:dyDescent="0.15">
      <c r="A21" s="53" t="s">
        <v>75</v>
      </c>
      <c r="B21" s="54" t="s">
        <v>42</v>
      </c>
      <c r="C21" s="9">
        <v>237.5</v>
      </c>
      <c r="D21" s="10">
        <v>88.5</v>
      </c>
      <c r="E21" s="10">
        <v>154</v>
      </c>
      <c r="F21" s="10">
        <v>288</v>
      </c>
      <c r="G21" s="10">
        <v>443</v>
      </c>
      <c r="H21" s="10">
        <v>434.5</v>
      </c>
      <c r="I21" s="10">
        <v>197</v>
      </c>
      <c r="J21" s="10">
        <v>159</v>
      </c>
      <c r="K21" s="10">
        <v>78.5</v>
      </c>
      <c r="L21" s="10">
        <v>149</v>
      </c>
      <c r="M21" s="10">
        <v>91.5</v>
      </c>
      <c r="N21" s="10">
        <v>9.5</v>
      </c>
      <c r="O21" s="11">
        <f t="shared" si="0"/>
        <v>2330</v>
      </c>
      <c r="P21" s="12">
        <f t="shared" si="1"/>
        <v>1.056</v>
      </c>
      <c r="R21" s="62">
        <f>SUM(C21:F21)</f>
        <v>768</v>
      </c>
      <c r="S21" s="65">
        <f>R21/R49*100</f>
        <v>148.77954281286321</v>
      </c>
    </row>
    <row r="22" spans="1:19" ht="18" customHeight="1" x14ac:dyDescent="0.15">
      <c r="A22" s="53" t="s">
        <v>76</v>
      </c>
      <c r="B22" s="54" t="s">
        <v>43</v>
      </c>
      <c r="C22" s="14">
        <v>88</v>
      </c>
      <c r="D22" s="15">
        <v>35.5</v>
      </c>
      <c r="E22" s="15">
        <v>111</v>
      </c>
      <c r="F22" s="15">
        <v>168.5</v>
      </c>
      <c r="G22" s="15">
        <v>191</v>
      </c>
      <c r="H22" s="15">
        <v>530</v>
      </c>
      <c r="I22" s="15">
        <v>636.5</v>
      </c>
      <c r="J22" s="15">
        <v>390</v>
      </c>
      <c r="K22" s="15">
        <v>434.5</v>
      </c>
      <c r="L22" s="15">
        <v>118.5</v>
      </c>
      <c r="M22" s="15">
        <v>121.5</v>
      </c>
      <c r="N22" s="15">
        <v>19.5</v>
      </c>
      <c r="O22" s="11">
        <f t="shared" si="0"/>
        <v>2844.5</v>
      </c>
      <c r="P22" s="12">
        <f t="shared" si="1"/>
        <v>1.2889999999999999</v>
      </c>
      <c r="R22" s="62">
        <f>SUM(C22:F22)</f>
        <v>403</v>
      </c>
      <c r="S22" s="65">
        <f>R22/R49*100</f>
        <v>78.070515304145673</v>
      </c>
    </row>
    <row r="23" spans="1:19" ht="18" customHeight="1" x14ac:dyDescent="0.15">
      <c r="A23" s="53" t="s">
        <v>77</v>
      </c>
      <c r="B23" s="54" t="s">
        <v>44</v>
      </c>
      <c r="C23" s="23">
        <v>93.5</v>
      </c>
      <c r="D23" s="18">
        <v>27</v>
      </c>
      <c r="E23" s="18">
        <v>142</v>
      </c>
      <c r="F23" s="18">
        <v>107</v>
      </c>
      <c r="G23" s="18">
        <v>136.5</v>
      </c>
      <c r="H23" s="18">
        <v>412</v>
      </c>
      <c r="I23" s="18">
        <v>132</v>
      </c>
      <c r="J23" s="17">
        <v>142</v>
      </c>
      <c r="K23" s="18">
        <v>283</v>
      </c>
      <c r="L23" s="18">
        <v>106</v>
      </c>
      <c r="M23" s="18">
        <v>210.5</v>
      </c>
      <c r="N23" s="24">
        <v>24.5</v>
      </c>
      <c r="O23" s="19">
        <f t="shared" si="0"/>
        <v>1816</v>
      </c>
      <c r="P23" s="12">
        <f t="shared" si="1"/>
        <v>0.82299999999999995</v>
      </c>
      <c r="R23" s="62">
        <f>SUM(C23:F23)</f>
        <v>369.5</v>
      </c>
      <c r="S23" s="65">
        <f>R23/R49*100</f>
        <v>71.580782642386666</v>
      </c>
    </row>
    <row r="24" spans="1:19" ht="18" customHeight="1" x14ac:dyDescent="0.15">
      <c r="A24" s="53" t="s">
        <v>78</v>
      </c>
      <c r="B24" s="54" t="s">
        <v>45</v>
      </c>
      <c r="C24" s="45">
        <v>135.5</v>
      </c>
      <c r="D24" s="22">
        <v>126.5</v>
      </c>
      <c r="E24" s="22">
        <v>48</v>
      </c>
      <c r="F24" s="22">
        <v>90</v>
      </c>
      <c r="G24" s="22">
        <v>154.5</v>
      </c>
      <c r="H24" s="22">
        <v>371</v>
      </c>
      <c r="I24" s="22">
        <v>219</v>
      </c>
      <c r="J24" s="21">
        <v>170.5</v>
      </c>
      <c r="K24" s="22">
        <v>137.5</v>
      </c>
      <c r="L24" s="22">
        <v>198.5</v>
      </c>
      <c r="M24" s="22">
        <v>187</v>
      </c>
      <c r="N24" s="46">
        <v>113.5</v>
      </c>
      <c r="O24" s="19">
        <f t="shared" si="0"/>
        <v>1951.5</v>
      </c>
      <c r="P24" s="12">
        <f t="shared" si="1"/>
        <v>0.88500000000000001</v>
      </c>
      <c r="R24" s="62">
        <f>SUM(C24:F24)</f>
        <v>400</v>
      </c>
      <c r="S24" s="65">
        <f>R24/R49*100</f>
        <v>77.489345215032927</v>
      </c>
    </row>
    <row r="25" spans="1:19" ht="18" customHeight="1" x14ac:dyDescent="0.15">
      <c r="A25" s="53" t="s">
        <v>79</v>
      </c>
      <c r="B25" s="54" t="s">
        <v>46</v>
      </c>
      <c r="C25" s="23">
        <v>104.5</v>
      </c>
      <c r="D25" s="18">
        <v>43.5</v>
      </c>
      <c r="E25" s="18">
        <v>242</v>
      </c>
      <c r="F25" s="18">
        <v>236</v>
      </c>
      <c r="G25" s="18">
        <v>325</v>
      </c>
      <c r="H25" s="18">
        <v>122</v>
      </c>
      <c r="I25" s="18">
        <v>185.5</v>
      </c>
      <c r="J25" s="17">
        <v>268.5</v>
      </c>
      <c r="K25" s="18">
        <v>91.5</v>
      </c>
      <c r="L25" s="18">
        <v>210.5</v>
      </c>
      <c r="M25" s="18">
        <v>43.5</v>
      </c>
      <c r="N25" s="24">
        <v>114.5</v>
      </c>
      <c r="O25" s="19">
        <f t="shared" si="0"/>
        <v>1987</v>
      </c>
      <c r="P25" s="12">
        <f t="shared" si="1"/>
        <v>0.90100000000000002</v>
      </c>
      <c r="R25" s="62">
        <f>SUM(C25:F25)</f>
        <v>626</v>
      </c>
      <c r="S25" s="65">
        <f>R25/R49*100</f>
        <v>121.27082526152653</v>
      </c>
    </row>
    <row r="26" spans="1:19" ht="18" customHeight="1" x14ac:dyDescent="0.15">
      <c r="A26" s="53" t="s">
        <v>80</v>
      </c>
      <c r="B26" s="54" t="s">
        <v>47</v>
      </c>
      <c r="C26" s="26">
        <v>82.5</v>
      </c>
      <c r="D26" s="27">
        <v>77</v>
      </c>
      <c r="E26" s="27">
        <v>176.5</v>
      </c>
      <c r="F26" s="27">
        <v>219</v>
      </c>
      <c r="G26" s="27">
        <v>229.5</v>
      </c>
      <c r="H26" s="27">
        <v>310.5</v>
      </c>
      <c r="I26" s="27">
        <v>341.5</v>
      </c>
      <c r="J26" s="27">
        <v>251.5</v>
      </c>
      <c r="K26" s="27">
        <v>153</v>
      </c>
      <c r="L26" s="27">
        <v>4</v>
      </c>
      <c r="M26" s="27">
        <v>127.5</v>
      </c>
      <c r="N26" s="27">
        <v>36</v>
      </c>
      <c r="O26" s="30">
        <f>SUM(C26:N26)</f>
        <v>2008.5</v>
      </c>
      <c r="P26" s="12">
        <f t="shared" si="1"/>
        <v>0.91</v>
      </c>
      <c r="R26" s="62">
        <f>SUM(C26:F26)</f>
        <v>555</v>
      </c>
      <c r="S26" s="65">
        <f>R26/R49*100</f>
        <v>107.51646648585817</v>
      </c>
    </row>
    <row r="27" spans="1:19" ht="18" customHeight="1" x14ac:dyDescent="0.15">
      <c r="A27" s="53" t="s">
        <v>81</v>
      </c>
      <c r="B27" s="54" t="s">
        <v>48</v>
      </c>
      <c r="C27" s="20">
        <v>28</v>
      </c>
      <c r="D27" s="21">
        <v>127.5</v>
      </c>
      <c r="E27" s="21">
        <v>122.5</v>
      </c>
      <c r="F27" s="21">
        <v>135.5</v>
      </c>
      <c r="G27" s="21">
        <v>338</v>
      </c>
      <c r="H27" s="21">
        <v>399.5</v>
      </c>
      <c r="I27" s="21">
        <v>126.5</v>
      </c>
      <c r="J27" s="21">
        <v>198.5</v>
      </c>
      <c r="K27" s="21">
        <v>417.5</v>
      </c>
      <c r="L27" s="21">
        <v>262.5</v>
      </c>
      <c r="M27" s="21">
        <v>55</v>
      </c>
      <c r="N27" s="21">
        <v>133</v>
      </c>
      <c r="O27" s="30">
        <f t="shared" si="0"/>
        <v>2344</v>
      </c>
      <c r="P27" s="12">
        <f t="shared" si="1"/>
        <v>1.0629999999999999</v>
      </c>
      <c r="R27" s="62">
        <f>SUM(C27:F27)</f>
        <v>413.5</v>
      </c>
      <c r="S27" s="65">
        <f>R27/R49*100</f>
        <v>80.10461061604029</v>
      </c>
    </row>
    <row r="28" spans="1:19" ht="18" customHeight="1" x14ac:dyDescent="0.15">
      <c r="A28" s="53" t="s">
        <v>82</v>
      </c>
      <c r="B28" s="54" t="s">
        <v>49</v>
      </c>
      <c r="C28" s="16">
        <v>54</v>
      </c>
      <c r="D28" s="17">
        <v>111</v>
      </c>
      <c r="E28" s="17">
        <v>133</v>
      </c>
      <c r="F28" s="17">
        <v>100.5</v>
      </c>
      <c r="G28" s="17">
        <v>102.5</v>
      </c>
      <c r="H28" s="17">
        <v>35</v>
      </c>
      <c r="I28" s="17">
        <v>348</v>
      </c>
      <c r="J28" s="17">
        <v>205.5</v>
      </c>
      <c r="K28" s="17">
        <v>171.5</v>
      </c>
      <c r="L28" s="17">
        <v>22.5</v>
      </c>
      <c r="M28" s="17">
        <v>109.5</v>
      </c>
      <c r="N28" s="17">
        <v>39.5</v>
      </c>
      <c r="O28" s="19">
        <f t="shared" si="0"/>
        <v>1432.5</v>
      </c>
      <c r="P28" s="12">
        <f t="shared" si="1"/>
        <v>0.64900000000000002</v>
      </c>
      <c r="R28" s="62">
        <f>SUM(C28:F28)</f>
        <v>398.5</v>
      </c>
      <c r="S28" s="65">
        <f>R28/R49*100</f>
        <v>77.198760170476561</v>
      </c>
    </row>
    <row r="29" spans="1:19" ht="18" customHeight="1" x14ac:dyDescent="0.15">
      <c r="A29" s="53" t="s">
        <v>83</v>
      </c>
      <c r="B29" s="54" t="s">
        <v>50</v>
      </c>
      <c r="C29" s="26">
        <v>41</v>
      </c>
      <c r="D29" s="27">
        <v>103.5</v>
      </c>
      <c r="E29" s="27">
        <v>113</v>
      </c>
      <c r="F29" s="27">
        <v>379.5</v>
      </c>
      <c r="G29" s="27">
        <v>327.5</v>
      </c>
      <c r="H29" s="27">
        <v>310.5</v>
      </c>
      <c r="I29" s="27">
        <v>466</v>
      </c>
      <c r="J29" s="27">
        <v>247</v>
      </c>
      <c r="K29" s="27">
        <v>371</v>
      </c>
      <c r="L29" s="27">
        <v>30</v>
      </c>
      <c r="M29" s="27">
        <v>140</v>
      </c>
      <c r="N29" s="27">
        <v>30</v>
      </c>
      <c r="O29" s="29">
        <f t="shared" si="0"/>
        <v>2559</v>
      </c>
      <c r="P29" s="12">
        <f t="shared" si="1"/>
        <v>1.1599999999999999</v>
      </c>
      <c r="R29" s="62">
        <f>SUM(C29:F29)</f>
        <v>637</v>
      </c>
      <c r="S29" s="65">
        <f>R29/R49*100</f>
        <v>123.40178225493995</v>
      </c>
    </row>
    <row r="30" spans="1:19" ht="18" customHeight="1" x14ac:dyDescent="0.15">
      <c r="A30" s="53" t="s">
        <v>84</v>
      </c>
      <c r="B30" s="54" t="s">
        <v>51</v>
      </c>
      <c r="C30" s="16">
        <v>28.5</v>
      </c>
      <c r="D30" s="17">
        <v>114</v>
      </c>
      <c r="E30" s="17">
        <v>173</v>
      </c>
      <c r="F30" s="17">
        <v>100.5</v>
      </c>
      <c r="G30" s="17">
        <v>114.5</v>
      </c>
      <c r="H30" s="17">
        <v>102</v>
      </c>
      <c r="I30" s="17">
        <v>431.5</v>
      </c>
      <c r="J30" s="17">
        <v>87.5</v>
      </c>
      <c r="K30" s="17">
        <v>125</v>
      </c>
      <c r="L30" s="17">
        <v>69.5</v>
      </c>
      <c r="M30" s="17">
        <v>3</v>
      </c>
      <c r="N30" s="17">
        <v>120</v>
      </c>
      <c r="O30" s="19">
        <f t="shared" si="0"/>
        <v>1469</v>
      </c>
      <c r="P30" s="12">
        <f t="shared" si="1"/>
        <v>0.66600000000000004</v>
      </c>
      <c r="R30" s="62">
        <f>SUM(C30:F30)</f>
        <v>416</v>
      </c>
      <c r="S30" s="65">
        <f>R30/R49*100</f>
        <v>80.588919023634247</v>
      </c>
    </row>
    <row r="31" spans="1:19" ht="18" customHeight="1" x14ac:dyDescent="0.15">
      <c r="A31" s="53" t="s">
        <v>85</v>
      </c>
      <c r="B31" s="54" t="s">
        <v>52</v>
      </c>
      <c r="C31" s="20">
        <v>66</v>
      </c>
      <c r="D31" s="21">
        <v>48.5</v>
      </c>
      <c r="E31" s="21">
        <v>185</v>
      </c>
      <c r="F31" s="21">
        <v>151</v>
      </c>
      <c r="G31" s="21">
        <v>249</v>
      </c>
      <c r="H31" s="21">
        <v>461.5</v>
      </c>
      <c r="I31" s="21">
        <v>135.5</v>
      </c>
      <c r="J31" s="21">
        <v>286</v>
      </c>
      <c r="K31" s="21">
        <v>151</v>
      </c>
      <c r="L31" s="21">
        <v>88</v>
      </c>
      <c r="M31" s="21">
        <v>78.5</v>
      </c>
      <c r="N31" s="21">
        <v>71.5</v>
      </c>
      <c r="O31" s="30">
        <f t="shared" si="0"/>
        <v>1971.5</v>
      </c>
      <c r="P31" s="12">
        <f t="shared" ref="P31:P36" si="2">ROUND(O31/$O$49,3)</f>
        <v>0.89400000000000002</v>
      </c>
      <c r="Q31" s="2"/>
      <c r="R31" s="62">
        <f>SUM(C31:F31)</f>
        <v>450.5</v>
      </c>
      <c r="S31" s="65">
        <f>R31/R49*100</f>
        <v>87.272375048430831</v>
      </c>
    </row>
    <row r="32" spans="1:19" ht="18" customHeight="1" x14ac:dyDescent="0.15">
      <c r="A32" s="53" t="s">
        <v>86</v>
      </c>
      <c r="B32" s="54" t="s">
        <v>53</v>
      </c>
      <c r="C32" s="20">
        <v>96.5</v>
      </c>
      <c r="D32" s="21">
        <v>130</v>
      </c>
      <c r="E32" s="21">
        <v>88</v>
      </c>
      <c r="F32" s="21">
        <v>155.5</v>
      </c>
      <c r="G32" s="21">
        <v>81.5</v>
      </c>
      <c r="H32" s="21">
        <v>222</v>
      </c>
      <c r="I32" s="21">
        <v>574</v>
      </c>
      <c r="J32" s="21">
        <v>107.5</v>
      </c>
      <c r="K32" s="21">
        <v>212.5</v>
      </c>
      <c r="L32" s="21">
        <v>93.5</v>
      </c>
      <c r="M32" s="21">
        <v>198</v>
      </c>
      <c r="N32" s="21">
        <v>67.5</v>
      </c>
      <c r="O32" s="30">
        <f t="shared" ref="O32:O38" si="3">SUM(C32:N32)</f>
        <v>2026.5</v>
      </c>
      <c r="P32" s="12">
        <f t="shared" si="2"/>
        <v>0.91900000000000004</v>
      </c>
      <c r="Q32" s="2"/>
      <c r="R32" s="62">
        <f>SUM(C32:F32)</f>
        <v>470</v>
      </c>
      <c r="S32" s="65">
        <f>R32/R49*100</f>
        <v>91.049980627663686</v>
      </c>
    </row>
    <row r="33" spans="1:19" ht="18" customHeight="1" x14ac:dyDescent="0.15">
      <c r="A33" s="53" t="s">
        <v>87</v>
      </c>
      <c r="B33" s="54" t="s">
        <v>54</v>
      </c>
      <c r="C33" s="20">
        <v>79.5</v>
      </c>
      <c r="D33" s="21">
        <v>137</v>
      </c>
      <c r="E33" s="21">
        <v>206</v>
      </c>
      <c r="F33" s="21">
        <v>275.5</v>
      </c>
      <c r="G33" s="21">
        <v>154.5</v>
      </c>
      <c r="H33" s="21">
        <v>280</v>
      </c>
      <c r="I33" s="21">
        <v>385</v>
      </c>
      <c r="J33" s="21">
        <v>253.5</v>
      </c>
      <c r="K33" s="21">
        <v>171.5</v>
      </c>
      <c r="L33" s="21">
        <v>148</v>
      </c>
      <c r="M33" s="21">
        <v>19</v>
      </c>
      <c r="N33" s="21">
        <v>229.5</v>
      </c>
      <c r="O33" s="30">
        <f t="shared" si="3"/>
        <v>2339</v>
      </c>
      <c r="P33" s="12">
        <f t="shared" si="2"/>
        <v>1.06</v>
      </c>
      <c r="Q33" s="2"/>
      <c r="R33" s="62">
        <f>SUM(C33:F33)</f>
        <v>698</v>
      </c>
      <c r="S33" s="65">
        <f>R33/R49*100</f>
        <v>135.21890740023247</v>
      </c>
    </row>
    <row r="34" spans="1:19" ht="18" customHeight="1" x14ac:dyDescent="0.15">
      <c r="A34" s="53" t="s">
        <v>88</v>
      </c>
      <c r="B34" s="54" t="s">
        <v>55</v>
      </c>
      <c r="C34" s="20">
        <v>43.5</v>
      </c>
      <c r="D34" s="21">
        <v>66</v>
      </c>
      <c r="E34" s="21">
        <v>92</v>
      </c>
      <c r="F34" s="21">
        <v>85.5</v>
      </c>
      <c r="G34" s="21">
        <v>277</v>
      </c>
      <c r="H34" s="21">
        <v>591</v>
      </c>
      <c r="I34" s="21">
        <v>226.5</v>
      </c>
      <c r="J34" s="21">
        <v>540.5</v>
      </c>
      <c r="K34" s="21">
        <v>46.5</v>
      </c>
      <c r="L34" s="21">
        <v>289</v>
      </c>
      <c r="M34" s="21">
        <v>203.5</v>
      </c>
      <c r="N34" s="21">
        <v>37.5</v>
      </c>
      <c r="O34" s="30">
        <f t="shared" si="3"/>
        <v>2498.5</v>
      </c>
      <c r="P34" s="12">
        <f t="shared" si="2"/>
        <v>1.133</v>
      </c>
      <c r="Q34" s="2"/>
      <c r="R34" s="62">
        <f>SUM(C34:F34)</f>
        <v>287</v>
      </c>
      <c r="S34" s="65">
        <f>R34/R49*100</f>
        <v>55.59860519178612</v>
      </c>
    </row>
    <row r="35" spans="1:19" ht="18" customHeight="1" x14ac:dyDescent="0.15">
      <c r="A35" s="55" t="s">
        <v>89</v>
      </c>
      <c r="B35" s="56" t="s">
        <v>56</v>
      </c>
      <c r="C35" s="16">
        <v>18</v>
      </c>
      <c r="D35" s="17">
        <v>133.5</v>
      </c>
      <c r="E35" s="17">
        <v>230</v>
      </c>
      <c r="F35" s="17">
        <v>180.5</v>
      </c>
      <c r="G35" s="17">
        <v>55</v>
      </c>
      <c r="H35" s="17">
        <v>507.5</v>
      </c>
      <c r="I35" s="17">
        <v>317</v>
      </c>
      <c r="J35" s="17">
        <v>186</v>
      </c>
      <c r="K35" s="17">
        <v>476</v>
      </c>
      <c r="L35" s="17">
        <v>84</v>
      </c>
      <c r="M35" s="17">
        <v>211.5</v>
      </c>
      <c r="N35" s="17">
        <v>168</v>
      </c>
      <c r="O35" s="19">
        <f t="shared" si="3"/>
        <v>2567</v>
      </c>
      <c r="P35" s="12">
        <f t="shared" si="2"/>
        <v>1.1639999999999999</v>
      </c>
      <c r="Q35" s="2"/>
      <c r="R35" s="62">
        <f>SUM(C35:F35)</f>
        <v>562</v>
      </c>
      <c r="S35" s="65">
        <f>R35/R49*100</f>
        <v>108.87253002712126</v>
      </c>
    </row>
    <row r="36" spans="1:19" ht="18" customHeight="1" x14ac:dyDescent="0.15">
      <c r="A36" s="55" t="s">
        <v>90</v>
      </c>
      <c r="B36" s="56" t="s">
        <v>57</v>
      </c>
      <c r="C36" s="16">
        <v>52.5</v>
      </c>
      <c r="D36" s="17">
        <v>141</v>
      </c>
      <c r="E36" s="17">
        <v>101</v>
      </c>
      <c r="F36" s="17">
        <v>108</v>
      </c>
      <c r="G36" s="17">
        <v>148.5</v>
      </c>
      <c r="H36" s="17">
        <v>309</v>
      </c>
      <c r="I36" s="17">
        <v>97</v>
      </c>
      <c r="J36" s="17">
        <v>635.5</v>
      </c>
      <c r="K36" s="17">
        <v>149.5</v>
      </c>
      <c r="L36" s="17">
        <v>194.5</v>
      </c>
      <c r="M36" s="17">
        <v>139.5</v>
      </c>
      <c r="N36" s="17">
        <v>88</v>
      </c>
      <c r="O36" s="19">
        <f>SUM(C36:N36)</f>
        <v>2164</v>
      </c>
      <c r="P36" s="12">
        <f t="shared" si="2"/>
        <v>0.98099999999999998</v>
      </c>
      <c r="Q36" s="2"/>
      <c r="R36" s="62">
        <f>SUM(C36:F36)</f>
        <v>402.5</v>
      </c>
      <c r="S36" s="65">
        <f>R36/R49*100</f>
        <v>77.973653622626884</v>
      </c>
    </row>
    <row r="37" spans="1:19" ht="18" customHeight="1" x14ac:dyDescent="0.15">
      <c r="A37" s="59" t="s">
        <v>92</v>
      </c>
      <c r="B37" s="60" t="s">
        <v>93</v>
      </c>
      <c r="C37" s="20">
        <v>51</v>
      </c>
      <c r="D37" s="21">
        <v>132.5</v>
      </c>
      <c r="E37" s="21">
        <v>193.5</v>
      </c>
      <c r="F37" s="21">
        <v>104</v>
      </c>
      <c r="G37" s="21">
        <v>160.5</v>
      </c>
      <c r="H37" s="21">
        <v>107.5</v>
      </c>
      <c r="I37" s="21">
        <v>422.5</v>
      </c>
      <c r="J37" s="21">
        <v>707</v>
      </c>
      <c r="K37" s="21">
        <v>92</v>
      </c>
      <c r="L37" s="21">
        <v>114.5</v>
      </c>
      <c r="M37" s="21">
        <v>185.5</v>
      </c>
      <c r="N37" s="21">
        <v>74.5</v>
      </c>
      <c r="O37" s="30">
        <f t="shared" si="3"/>
        <v>2345</v>
      </c>
      <c r="P37" s="12">
        <f t="shared" ref="P37:P39" si="4">ROUND(O37/$O$49,3)</f>
        <v>1.0629999999999999</v>
      </c>
      <c r="Q37" s="2"/>
      <c r="R37" s="62">
        <f>SUM(C37:F37)</f>
        <v>481</v>
      </c>
      <c r="S37" s="65">
        <f>R37/R49*100</f>
        <v>93.180937621077092</v>
      </c>
    </row>
    <row r="38" spans="1:19" ht="18" customHeight="1" x14ac:dyDescent="0.15">
      <c r="A38" s="55" t="s">
        <v>94</v>
      </c>
      <c r="B38" s="56" t="s">
        <v>96</v>
      </c>
      <c r="C38" s="20">
        <v>106</v>
      </c>
      <c r="D38" s="21">
        <v>48.510599999999997</v>
      </c>
      <c r="E38" s="21">
        <v>159</v>
      </c>
      <c r="F38" s="21">
        <v>294</v>
      </c>
      <c r="G38" s="21">
        <v>165</v>
      </c>
      <c r="H38" s="21">
        <v>249</v>
      </c>
      <c r="I38" s="21">
        <v>299.5</v>
      </c>
      <c r="J38" s="21">
        <v>403</v>
      </c>
      <c r="K38" s="21">
        <v>160.5</v>
      </c>
      <c r="L38" s="21">
        <v>155.5</v>
      </c>
      <c r="M38" s="21">
        <v>184</v>
      </c>
      <c r="N38" s="21">
        <v>167.5</v>
      </c>
      <c r="O38" s="30">
        <f t="shared" si="3"/>
        <v>2391.5106000000001</v>
      </c>
      <c r="P38" s="12">
        <f t="shared" si="4"/>
        <v>1.0840000000000001</v>
      </c>
      <c r="Q38" s="2"/>
      <c r="R38" s="62">
        <f>SUM(C38:F38)</f>
        <v>607.51060000000007</v>
      </c>
      <c r="S38" s="65">
        <f>R38/R49*100</f>
        <v>117.68899651297946</v>
      </c>
    </row>
    <row r="39" spans="1:19" ht="18" customHeight="1" x14ac:dyDescent="0.15">
      <c r="A39" s="57" t="s">
        <v>95</v>
      </c>
      <c r="B39" s="58" t="s">
        <v>97</v>
      </c>
      <c r="C39" s="20">
        <v>177</v>
      </c>
      <c r="D39" s="21">
        <v>77</v>
      </c>
      <c r="E39" s="21">
        <v>72</v>
      </c>
      <c r="F39" s="21">
        <v>459.5</v>
      </c>
      <c r="G39" s="21">
        <v>328</v>
      </c>
      <c r="H39" s="21">
        <v>561.5</v>
      </c>
      <c r="I39" s="21">
        <v>274.5</v>
      </c>
      <c r="J39" s="21">
        <v>86.5</v>
      </c>
      <c r="K39" s="21">
        <v>485</v>
      </c>
      <c r="L39" s="21">
        <v>261.5</v>
      </c>
      <c r="M39" s="21">
        <v>157</v>
      </c>
      <c r="N39" s="21">
        <v>166.5</v>
      </c>
      <c r="O39" s="30">
        <f t="shared" ref="O39:O42" si="5">SUM(C39:N39)</f>
        <v>3106</v>
      </c>
      <c r="P39" s="12">
        <f t="shared" si="4"/>
        <v>1.4079999999999999</v>
      </c>
      <c r="Q39" s="2"/>
      <c r="R39" s="62">
        <f>SUM(C39:F39)</f>
        <v>785.5</v>
      </c>
      <c r="S39" s="65">
        <f>R39/R49*100</f>
        <v>152.1697016660209</v>
      </c>
    </row>
    <row r="40" spans="1:19" ht="18" customHeight="1" x14ac:dyDescent="0.15">
      <c r="A40" s="55" t="s">
        <v>98</v>
      </c>
      <c r="B40" s="56" t="s">
        <v>99</v>
      </c>
      <c r="C40" s="20">
        <v>48.5</v>
      </c>
      <c r="D40" s="21">
        <v>88</v>
      </c>
      <c r="E40" s="21">
        <v>45.5</v>
      </c>
      <c r="F40" s="21">
        <v>279</v>
      </c>
      <c r="G40" s="21">
        <v>68</v>
      </c>
      <c r="H40" s="21">
        <v>161</v>
      </c>
      <c r="I40" s="21">
        <v>248.5</v>
      </c>
      <c r="J40" s="21">
        <v>161.5</v>
      </c>
      <c r="K40" s="21">
        <v>199.5</v>
      </c>
      <c r="L40" s="21">
        <v>326.5</v>
      </c>
      <c r="M40" s="21">
        <v>29</v>
      </c>
      <c r="N40" s="21">
        <v>30</v>
      </c>
      <c r="O40" s="30">
        <f t="shared" si="5"/>
        <v>1685</v>
      </c>
      <c r="P40" s="12">
        <f t="shared" ref="P40:P46" si="6">ROUND(O40/$O$49,3)</f>
        <v>0.76400000000000001</v>
      </c>
      <c r="Q40" s="2"/>
      <c r="R40" s="62">
        <f>SUM(C40:F40)</f>
        <v>461</v>
      </c>
      <c r="S40" s="65">
        <f>R40/R49*100</f>
        <v>89.306470360325449</v>
      </c>
    </row>
    <row r="41" spans="1:19" ht="18" customHeight="1" x14ac:dyDescent="0.15">
      <c r="A41" s="59" t="s">
        <v>101</v>
      </c>
      <c r="B41" s="60" t="s">
        <v>102</v>
      </c>
      <c r="C41" s="20">
        <v>127</v>
      </c>
      <c r="D41" s="21">
        <v>77</v>
      </c>
      <c r="E41" s="21">
        <v>218.5</v>
      </c>
      <c r="F41" s="21">
        <v>217</v>
      </c>
      <c r="G41" s="21">
        <v>211.5</v>
      </c>
      <c r="H41" s="21">
        <v>367</v>
      </c>
      <c r="I41" s="21">
        <v>335.5</v>
      </c>
      <c r="J41" s="21">
        <v>112</v>
      </c>
      <c r="K41" s="21">
        <v>341</v>
      </c>
      <c r="L41" s="21">
        <v>59</v>
      </c>
      <c r="M41" s="21">
        <v>46.5</v>
      </c>
      <c r="N41" s="21">
        <v>90.5</v>
      </c>
      <c r="O41" s="30">
        <f t="shared" si="5"/>
        <v>2202.5</v>
      </c>
      <c r="P41" s="12">
        <f t="shared" si="6"/>
        <v>0.998</v>
      </c>
      <c r="Q41" s="2"/>
      <c r="R41" s="62">
        <f>SUM(C41:F41)</f>
        <v>639.5</v>
      </c>
      <c r="S41" s="68">
        <f>R41/R49*100</f>
        <v>123.88609066253389</v>
      </c>
    </row>
    <row r="42" spans="1:19" ht="18" customHeight="1" x14ac:dyDescent="0.15">
      <c r="A42" s="55" t="s">
        <v>103</v>
      </c>
      <c r="B42" s="56" t="s">
        <v>104</v>
      </c>
      <c r="C42" s="16">
        <v>42</v>
      </c>
      <c r="D42" s="17">
        <v>83.5</v>
      </c>
      <c r="E42" s="17">
        <v>149</v>
      </c>
      <c r="F42" s="18">
        <v>147</v>
      </c>
      <c r="G42" s="17">
        <v>65.5</v>
      </c>
      <c r="H42" s="17">
        <v>239.5</v>
      </c>
      <c r="I42" s="17">
        <v>332.5</v>
      </c>
      <c r="J42" s="17">
        <v>823</v>
      </c>
      <c r="K42" s="17">
        <v>243</v>
      </c>
      <c r="L42" s="17">
        <v>128</v>
      </c>
      <c r="M42" s="17">
        <v>54.5</v>
      </c>
      <c r="N42" s="17">
        <v>131</v>
      </c>
      <c r="O42" s="19">
        <f t="shared" si="5"/>
        <v>2438.5</v>
      </c>
      <c r="P42" s="12">
        <f t="shared" si="6"/>
        <v>1.105</v>
      </c>
      <c r="Q42" s="77"/>
      <c r="R42" s="62">
        <f>SUM(C42:F42)</f>
        <v>421.5</v>
      </c>
      <c r="S42" s="65">
        <f>R42/R49*100</f>
        <v>81.65439752034095</v>
      </c>
    </row>
    <row r="43" spans="1:19" ht="18" customHeight="1" x14ac:dyDescent="0.15">
      <c r="A43" s="55" t="s">
        <v>107</v>
      </c>
      <c r="B43" s="56" t="s">
        <v>106</v>
      </c>
      <c r="C43" s="16">
        <v>303.5</v>
      </c>
      <c r="D43" s="17">
        <v>140</v>
      </c>
      <c r="E43" s="17">
        <v>221.5</v>
      </c>
      <c r="F43" s="17">
        <v>142</v>
      </c>
      <c r="G43" s="17">
        <v>269</v>
      </c>
      <c r="H43" s="17">
        <v>467.5</v>
      </c>
      <c r="I43" s="17">
        <v>1008.5</v>
      </c>
      <c r="J43" s="17">
        <v>128.5</v>
      </c>
      <c r="K43" s="17">
        <v>237</v>
      </c>
      <c r="L43" s="17">
        <v>70.5</v>
      </c>
      <c r="M43" s="17">
        <v>43</v>
      </c>
      <c r="N43" s="17">
        <v>46</v>
      </c>
      <c r="O43" s="19">
        <f>SUM(C43:N43)</f>
        <v>3077</v>
      </c>
      <c r="P43" s="12">
        <f t="shared" si="6"/>
        <v>1.395</v>
      </c>
      <c r="Q43" s="2"/>
      <c r="R43" s="62">
        <f>SUM(C43:F43)</f>
        <v>807</v>
      </c>
      <c r="S43" s="65">
        <f>R43/R49*100</f>
        <v>156.33475397132892</v>
      </c>
    </row>
    <row r="44" spans="1:19" ht="18" customHeight="1" x14ac:dyDescent="0.15">
      <c r="A44" s="55" t="s">
        <v>109</v>
      </c>
      <c r="B44" s="56" t="s">
        <v>110</v>
      </c>
      <c r="C44" s="90">
        <v>51</v>
      </c>
      <c r="D44" s="17">
        <v>125</v>
      </c>
      <c r="E44" s="17">
        <v>183</v>
      </c>
      <c r="F44" s="17">
        <v>99</v>
      </c>
      <c r="G44" s="17">
        <v>298</v>
      </c>
      <c r="H44" s="17">
        <v>186.5</v>
      </c>
      <c r="I44" s="17">
        <v>145.5</v>
      </c>
      <c r="J44" s="17">
        <v>1075</v>
      </c>
      <c r="K44" s="17">
        <v>305</v>
      </c>
      <c r="L44" s="17">
        <v>43</v>
      </c>
      <c r="M44" s="17">
        <v>133.5</v>
      </c>
      <c r="N44" s="24">
        <v>68.5</v>
      </c>
      <c r="O44" s="19">
        <f t="shared" ref="O44:O45" si="7">SUM(C44:N44)</f>
        <v>2713</v>
      </c>
      <c r="P44" s="12">
        <f t="shared" si="6"/>
        <v>1.23</v>
      </c>
      <c r="Q44" s="77"/>
      <c r="R44" s="62">
        <f>SUM(C44:F44)</f>
        <v>458</v>
      </c>
      <c r="S44" s="65">
        <f>R44/R49*100</f>
        <v>88.725300271212703</v>
      </c>
    </row>
    <row r="45" spans="1:19" ht="18" customHeight="1" x14ac:dyDescent="0.15">
      <c r="A45" s="55" t="s">
        <v>112</v>
      </c>
      <c r="B45" s="56" t="s">
        <v>113</v>
      </c>
      <c r="C45" s="16">
        <v>42.5</v>
      </c>
      <c r="D45" s="17">
        <v>21</v>
      </c>
      <c r="E45" s="17">
        <v>201.5</v>
      </c>
      <c r="F45" s="17">
        <v>227</v>
      </c>
      <c r="G45" s="17">
        <v>39</v>
      </c>
      <c r="H45" s="17">
        <v>183.5</v>
      </c>
      <c r="I45" s="17">
        <v>106.5</v>
      </c>
      <c r="J45" s="17">
        <v>273</v>
      </c>
      <c r="K45" s="17">
        <v>307.5</v>
      </c>
      <c r="L45" s="17">
        <v>42.5</v>
      </c>
      <c r="M45" s="17">
        <v>56.5</v>
      </c>
      <c r="N45" s="17">
        <v>33</v>
      </c>
      <c r="O45" s="19">
        <f t="shared" si="7"/>
        <v>1533.5</v>
      </c>
      <c r="P45" s="12">
        <f t="shared" si="6"/>
        <v>0.69499999999999995</v>
      </c>
      <c r="Q45" s="2"/>
      <c r="R45" s="62">
        <f>SUM(C45:F45)</f>
        <v>492</v>
      </c>
      <c r="S45" s="65">
        <f>R45/R49*100</f>
        <v>95.311894614490498</v>
      </c>
    </row>
    <row r="46" spans="1:19" ht="18" customHeight="1" thickBot="1" x14ac:dyDescent="0.2">
      <c r="A46" s="57" t="s">
        <v>114</v>
      </c>
      <c r="B46" s="145" t="s">
        <v>115</v>
      </c>
      <c r="C46" s="87">
        <v>131</v>
      </c>
      <c r="D46" s="27">
        <v>112.5</v>
      </c>
      <c r="E46" s="27">
        <v>127</v>
      </c>
      <c r="F46" s="27">
        <v>291</v>
      </c>
      <c r="G46" s="27">
        <v>263.5</v>
      </c>
      <c r="H46" s="27">
        <v>241</v>
      </c>
      <c r="I46" s="27">
        <v>371.5</v>
      </c>
      <c r="J46" s="27">
        <v>110.5</v>
      </c>
      <c r="K46" s="27">
        <v>705</v>
      </c>
      <c r="L46" s="120">
        <v>22</v>
      </c>
      <c r="M46" s="27">
        <v>195.5</v>
      </c>
      <c r="N46" s="114">
        <v>89</v>
      </c>
      <c r="O46" s="29">
        <f>SUM(C46:N46)</f>
        <v>2659.5</v>
      </c>
      <c r="P46" s="88">
        <f t="shared" si="6"/>
        <v>1.206</v>
      </c>
      <c r="Q46" s="2"/>
      <c r="R46" s="108">
        <f>SUM(C46:F46)</f>
        <v>661.5</v>
      </c>
      <c r="S46" s="76">
        <f>R46/R49*100</f>
        <v>128.1480046493607</v>
      </c>
    </row>
    <row r="47" spans="1:19" ht="18" customHeight="1" thickBot="1" x14ac:dyDescent="0.2">
      <c r="A47" s="121" t="s">
        <v>116</v>
      </c>
      <c r="B47" s="74" t="s">
        <v>117</v>
      </c>
      <c r="C47" s="134">
        <v>102</v>
      </c>
      <c r="D47" s="135">
        <v>223</v>
      </c>
      <c r="E47" s="135">
        <v>171.5</v>
      </c>
      <c r="F47" s="135">
        <v>250</v>
      </c>
      <c r="G47" s="135">
        <v>229</v>
      </c>
      <c r="H47" s="135">
        <v>347</v>
      </c>
      <c r="I47" s="135">
        <v>338</v>
      </c>
      <c r="J47" s="135">
        <v>226</v>
      </c>
      <c r="K47" s="135">
        <v>65</v>
      </c>
      <c r="L47" s="135">
        <v>183</v>
      </c>
      <c r="M47" s="135">
        <v>436</v>
      </c>
      <c r="N47" s="135">
        <v>27.5</v>
      </c>
      <c r="O47" s="136">
        <f>SUM(C47:N47)</f>
        <v>2598</v>
      </c>
      <c r="P47" s="144">
        <f>ROUND(O47/$O$49,3)</f>
        <v>1.1779999999999999</v>
      </c>
      <c r="Q47" s="106"/>
      <c r="R47" s="128">
        <f>SUM(C47:F47)</f>
        <v>746.5</v>
      </c>
      <c r="S47" s="129">
        <f>R47/R49*100</f>
        <v>144.61449050755519</v>
      </c>
    </row>
    <row r="48" spans="1:19" ht="18" customHeight="1" thickBot="1" x14ac:dyDescent="0.2">
      <c r="A48" s="137" t="s">
        <v>119</v>
      </c>
      <c r="B48" s="138" t="s">
        <v>118</v>
      </c>
      <c r="C48" s="111">
        <v>28</v>
      </c>
      <c r="D48" s="110">
        <v>71</v>
      </c>
      <c r="E48" s="110">
        <v>131.5</v>
      </c>
      <c r="F48" s="110">
        <v>75</v>
      </c>
      <c r="G48" s="110"/>
      <c r="H48" s="110"/>
      <c r="I48" s="110"/>
      <c r="J48" s="110"/>
      <c r="K48" s="110"/>
      <c r="L48" s="110"/>
      <c r="M48" s="110"/>
      <c r="N48" s="110"/>
      <c r="O48" s="139">
        <f>SUM(C48:N48)</f>
        <v>305.5</v>
      </c>
      <c r="P48" s="94">
        <f>ROUND(O48/$O$49,3)</f>
        <v>0.13800000000000001</v>
      </c>
      <c r="Q48" s="106"/>
      <c r="R48" s="85">
        <f>SUM(C48:F48)</f>
        <v>305.5</v>
      </c>
      <c r="S48" s="125">
        <f>R48/R49*100</f>
        <v>59.182487407981398</v>
      </c>
    </row>
    <row r="49" spans="1:19" s="31" customFormat="1" ht="18" customHeight="1" x14ac:dyDescent="0.15">
      <c r="A49" s="153" t="s">
        <v>12</v>
      </c>
      <c r="B49" s="154"/>
      <c r="C49" s="97">
        <v>84.9</v>
      </c>
      <c r="D49" s="98">
        <v>93.6</v>
      </c>
      <c r="E49" s="98">
        <v>148.69999999999999</v>
      </c>
      <c r="F49" s="98">
        <v>189</v>
      </c>
      <c r="G49" s="98">
        <v>198.4</v>
      </c>
      <c r="H49" s="98">
        <v>319</v>
      </c>
      <c r="I49" s="98">
        <v>345.7</v>
      </c>
      <c r="J49" s="98">
        <v>289.10000000000002</v>
      </c>
      <c r="K49" s="98">
        <v>223.5</v>
      </c>
      <c r="L49" s="98">
        <v>116.6</v>
      </c>
      <c r="M49" s="80">
        <v>112.3</v>
      </c>
      <c r="N49" s="98">
        <v>85.3</v>
      </c>
      <c r="O49" s="86">
        <f>SUM(C49:N49)</f>
        <v>2206.1000000000004</v>
      </c>
      <c r="P49" s="95"/>
      <c r="Q49" s="1"/>
      <c r="R49" s="123">
        <f>SUM(C49:F49)</f>
        <v>516.20000000000005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3"/>
  <sheetViews>
    <sheetView showGridLines="0" view="pageBreakPreview" zoomScaleNormal="100" zoomScaleSheetLayoutView="100" workbookViewId="0">
      <pane ySplit="3" topLeftCell="A40" activePane="bottomLeft" state="frozen"/>
      <selection activeCell="Y47" sqref="Y47"/>
      <selection pane="bottomLeft" activeCell="Y47" sqref="Y47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24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71</v>
      </c>
      <c r="D4" s="10">
        <v>129</v>
      </c>
      <c r="E4" s="10">
        <v>261.5</v>
      </c>
      <c r="F4" s="10">
        <v>305</v>
      </c>
      <c r="G4" s="10">
        <v>167.5</v>
      </c>
      <c r="H4" s="10">
        <v>665.5</v>
      </c>
      <c r="I4" s="10">
        <v>269</v>
      </c>
      <c r="J4" s="10">
        <v>192.5</v>
      </c>
      <c r="K4" s="10">
        <v>270.5</v>
      </c>
      <c r="L4" s="10">
        <v>333.5</v>
      </c>
      <c r="M4" s="10">
        <v>152</v>
      </c>
      <c r="N4" s="10">
        <v>31</v>
      </c>
      <c r="O4" s="11">
        <f>SUM(C4:N4)</f>
        <v>2848</v>
      </c>
      <c r="P4" s="2"/>
      <c r="R4" s="62">
        <f>SUM(C4:F4)</f>
        <v>766.5</v>
      </c>
      <c r="S4" s="65">
        <f>R4/R49*100</f>
        <v>113.85918003565061</v>
      </c>
    </row>
    <row r="5" spans="1:19" ht="18" customHeight="1" x14ac:dyDescent="0.15">
      <c r="A5" s="53" t="s">
        <v>59</v>
      </c>
      <c r="B5" s="54" t="s">
        <v>26</v>
      </c>
      <c r="C5" s="9">
        <v>87.5</v>
      </c>
      <c r="D5" s="10">
        <v>173.5</v>
      </c>
      <c r="E5" s="10">
        <v>226</v>
      </c>
      <c r="F5" s="10">
        <v>174</v>
      </c>
      <c r="G5" s="10">
        <v>228</v>
      </c>
      <c r="H5" s="10">
        <v>103</v>
      </c>
      <c r="I5" s="10">
        <v>1579.5</v>
      </c>
      <c r="J5" s="10">
        <v>130.5</v>
      </c>
      <c r="K5" s="10">
        <v>194.5</v>
      </c>
      <c r="L5" s="10">
        <v>111.5</v>
      </c>
      <c r="M5" s="10">
        <v>229.5</v>
      </c>
      <c r="N5" s="10">
        <v>66.5</v>
      </c>
      <c r="O5" s="11">
        <f>SUM(C5:N5)</f>
        <v>3304</v>
      </c>
      <c r="P5" s="2"/>
      <c r="R5" s="62">
        <f>SUM(C5:F5)</f>
        <v>661</v>
      </c>
      <c r="S5" s="65">
        <f>R5/R49*100</f>
        <v>98.187759952465825</v>
      </c>
    </row>
    <row r="6" spans="1:19" ht="18" customHeight="1" x14ac:dyDescent="0.15">
      <c r="A6" s="53" t="s">
        <v>60</v>
      </c>
      <c r="B6" s="54" t="s">
        <v>27</v>
      </c>
      <c r="C6" s="9">
        <v>50</v>
      </c>
      <c r="D6" s="10">
        <v>109</v>
      </c>
      <c r="E6" s="10">
        <v>273</v>
      </c>
      <c r="F6" s="10">
        <v>332.5</v>
      </c>
      <c r="G6" s="10">
        <v>352.5</v>
      </c>
      <c r="H6" s="10">
        <v>508</v>
      </c>
      <c r="I6" s="10">
        <v>511.5</v>
      </c>
      <c r="J6" s="10">
        <v>214.5</v>
      </c>
      <c r="K6" s="10">
        <v>321</v>
      </c>
      <c r="L6" s="10">
        <v>87.5</v>
      </c>
      <c r="M6" s="10">
        <v>16</v>
      </c>
      <c r="N6" s="10">
        <v>46</v>
      </c>
      <c r="O6" s="11">
        <f t="shared" ref="O6:O31" si="0">SUM(C6:N6)</f>
        <v>2821.5</v>
      </c>
      <c r="P6" s="2"/>
      <c r="R6" s="62">
        <f>SUM(C6:F6)</f>
        <v>764.5</v>
      </c>
      <c r="S6" s="65">
        <f>R6/R49*100</f>
        <v>113.56209150326796</v>
      </c>
    </row>
    <row r="7" spans="1:19" ht="18" customHeight="1" x14ac:dyDescent="0.15">
      <c r="A7" s="53" t="s">
        <v>61</v>
      </c>
      <c r="B7" s="54" t="s">
        <v>28</v>
      </c>
      <c r="C7" s="9">
        <v>92.5</v>
      </c>
      <c r="D7" s="10">
        <v>86.5</v>
      </c>
      <c r="E7" s="10">
        <v>88.5</v>
      </c>
      <c r="F7" s="10">
        <v>236.5</v>
      </c>
      <c r="G7" s="10">
        <v>176</v>
      </c>
      <c r="H7" s="10">
        <v>591.5</v>
      </c>
      <c r="I7" s="10">
        <v>121.5</v>
      </c>
      <c r="J7" s="10">
        <v>472</v>
      </c>
      <c r="K7" s="10">
        <v>188.5</v>
      </c>
      <c r="L7" s="10">
        <v>23</v>
      </c>
      <c r="M7" s="10">
        <v>93.5</v>
      </c>
      <c r="N7" s="10">
        <v>61</v>
      </c>
      <c r="O7" s="11">
        <f>SUM(C7:N7)</f>
        <v>2231</v>
      </c>
      <c r="P7" s="2"/>
      <c r="R7" s="62">
        <f>SUM(C7:F7)</f>
        <v>504</v>
      </c>
      <c r="S7" s="65">
        <f>R7/R49*100</f>
        <v>74.866310160427801</v>
      </c>
    </row>
    <row r="8" spans="1:19" ht="18" customHeight="1" x14ac:dyDescent="0.15">
      <c r="A8" s="53" t="s">
        <v>62</v>
      </c>
      <c r="B8" s="54" t="s">
        <v>29</v>
      </c>
      <c r="C8" s="52">
        <v>28</v>
      </c>
      <c r="D8" s="10">
        <v>158.5</v>
      </c>
      <c r="E8" s="10">
        <v>294</v>
      </c>
      <c r="F8" s="10">
        <v>204</v>
      </c>
      <c r="G8" s="10">
        <v>382.5</v>
      </c>
      <c r="H8" s="10">
        <v>607.5</v>
      </c>
      <c r="I8" s="10">
        <v>524.5</v>
      </c>
      <c r="J8" s="10">
        <v>160.5</v>
      </c>
      <c r="K8" s="10">
        <v>511</v>
      </c>
      <c r="L8" s="10">
        <v>237</v>
      </c>
      <c r="M8" s="10">
        <v>122</v>
      </c>
      <c r="N8" s="10">
        <v>80</v>
      </c>
      <c r="O8" s="11">
        <f t="shared" si="0"/>
        <v>3309.5</v>
      </c>
      <c r="P8" s="2"/>
      <c r="R8" s="62">
        <f>SUM(C8:F8)</f>
        <v>684.5</v>
      </c>
      <c r="S8" s="65">
        <f>R8/R49*100</f>
        <v>101.67855020796198</v>
      </c>
    </row>
    <row r="9" spans="1:19" ht="18" customHeight="1" x14ac:dyDescent="0.15">
      <c r="A9" s="53" t="s">
        <v>63</v>
      </c>
      <c r="B9" s="54" t="s">
        <v>30</v>
      </c>
      <c r="C9" s="9">
        <v>37</v>
      </c>
      <c r="D9" s="10">
        <v>103</v>
      </c>
      <c r="E9" s="10">
        <v>146</v>
      </c>
      <c r="F9" s="10">
        <v>249</v>
      </c>
      <c r="G9" s="10">
        <v>430</v>
      </c>
      <c r="H9" s="10">
        <v>549</v>
      </c>
      <c r="I9" s="10">
        <v>536.5</v>
      </c>
      <c r="J9" s="10">
        <v>88</v>
      </c>
      <c r="K9" s="10">
        <v>194.5</v>
      </c>
      <c r="L9" s="10">
        <v>122</v>
      </c>
      <c r="M9" s="10">
        <v>33</v>
      </c>
      <c r="N9" s="10">
        <v>130.5</v>
      </c>
      <c r="O9" s="11">
        <f t="shared" si="0"/>
        <v>2618.5</v>
      </c>
      <c r="P9" s="2"/>
      <c r="R9" s="62">
        <f>SUM(C9:F9)</f>
        <v>535</v>
      </c>
      <c r="S9" s="65">
        <f>R9/R49*100</f>
        <v>79.471182412358871</v>
      </c>
    </row>
    <row r="10" spans="1:19" ht="18" customHeight="1" x14ac:dyDescent="0.15">
      <c r="A10" s="53" t="s">
        <v>64</v>
      </c>
      <c r="B10" s="54" t="s">
        <v>31</v>
      </c>
      <c r="C10" s="9">
        <v>137.5</v>
      </c>
      <c r="D10" s="10">
        <v>91</v>
      </c>
      <c r="E10" s="10">
        <v>360</v>
      </c>
      <c r="F10" s="10">
        <v>319</v>
      </c>
      <c r="G10" s="10">
        <v>440.5</v>
      </c>
      <c r="H10" s="10">
        <v>331.5</v>
      </c>
      <c r="I10" s="10">
        <v>1324.5</v>
      </c>
      <c r="J10" s="10">
        <v>584</v>
      </c>
      <c r="K10" s="10">
        <v>165</v>
      </c>
      <c r="L10" s="10">
        <v>167.5</v>
      </c>
      <c r="M10" s="10">
        <v>40</v>
      </c>
      <c r="N10" s="10">
        <v>17</v>
      </c>
      <c r="O10" s="11">
        <f>SUM(C10:N10)</f>
        <v>3977.5</v>
      </c>
      <c r="P10" s="2"/>
      <c r="R10" s="62">
        <f>SUM(C10:F10)</f>
        <v>907.5</v>
      </c>
      <c r="S10" s="65">
        <f>R10/R49*100</f>
        <v>134.80392156862743</v>
      </c>
    </row>
    <row r="11" spans="1:19" ht="18" customHeight="1" x14ac:dyDescent="0.15">
      <c r="A11" s="53" t="s">
        <v>65</v>
      </c>
      <c r="B11" s="54" t="s">
        <v>32</v>
      </c>
      <c r="C11" s="9">
        <v>64.5</v>
      </c>
      <c r="D11" s="10">
        <v>92.5</v>
      </c>
      <c r="E11" s="10">
        <v>263.5</v>
      </c>
      <c r="F11" s="10">
        <v>296.5</v>
      </c>
      <c r="G11" s="10">
        <v>476.5</v>
      </c>
      <c r="H11" s="10">
        <v>787</v>
      </c>
      <c r="I11" s="10">
        <v>457</v>
      </c>
      <c r="J11" s="10">
        <v>240</v>
      </c>
      <c r="K11" s="10">
        <v>342.5</v>
      </c>
      <c r="L11" s="10">
        <v>32.5</v>
      </c>
      <c r="M11" s="10">
        <v>51.5</v>
      </c>
      <c r="N11" s="10">
        <v>37.5</v>
      </c>
      <c r="O11" s="11">
        <f t="shared" si="0"/>
        <v>3141.5</v>
      </c>
      <c r="P11" s="2"/>
      <c r="R11" s="62">
        <f>SUM(C11:F11)</f>
        <v>717</v>
      </c>
      <c r="S11" s="65">
        <f>R11/R49*100</f>
        <v>106.50623885918003</v>
      </c>
    </row>
    <row r="12" spans="1:19" ht="18" customHeight="1" x14ac:dyDescent="0.15">
      <c r="A12" s="53" t="s">
        <v>66</v>
      </c>
      <c r="B12" s="54" t="s">
        <v>33</v>
      </c>
      <c r="C12" s="9">
        <v>238.5</v>
      </c>
      <c r="D12" s="10">
        <v>279.5</v>
      </c>
      <c r="E12" s="10">
        <v>196.5</v>
      </c>
      <c r="F12" s="10">
        <v>71</v>
      </c>
      <c r="G12" s="10">
        <v>351.5</v>
      </c>
      <c r="H12" s="10">
        <v>337</v>
      </c>
      <c r="I12" s="10">
        <v>438</v>
      </c>
      <c r="J12" s="10">
        <v>123</v>
      </c>
      <c r="K12" s="10">
        <v>681</v>
      </c>
      <c r="L12" s="10">
        <v>41.5</v>
      </c>
      <c r="M12" s="10">
        <v>92.5</v>
      </c>
      <c r="N12" s="10">
        <v>37</v>
      </c>
      <c r="O12" s="11">
        <f t="shared" si="0"/>
        <v>2887</v>
      </c>
      <c r="P12" s="2"/>
      <c r="R12" s="62">
        <f>SUM(C12:F12)</f>
        <v>785.5</v>
      </c>
      <c r="S12" s="65">
        <f>R12/R49*100</f>
        <v>116.6815210932858</v>
      </c>
    </row>
    <row r="13" spans="1:19" ht="18" customHeight="1" x14ac:dyDescent="0.15">
      <c r="A13" s="53" t="s">
        <v>68</v>
      </c>
      <c r="B13" s="54" t="s">
        <v>34</v>
      </c>
      <c r="C13" s="9">
        <v>146</v>
      </c>
      <c r="D13" s="10">
        <v>202.5</v>
      </c>
      <c r="E13" s="10">
        <v>293.5</v>
      </c>
      <c r="F13" s="10">
        <v>304.5</v>
      </c>
      <c r="G13" s="10">
        <v>347</v>
      </c>
      <c r="H13" s="10">
        <v>455</v>
      </c>
      <c r="I13" s="10">
        <v>364.5</v>
      </c>
      <c r="J13" s="10">
        <v>75</v>
      </c>
      <c r="K13" s="10">
        <v>371</v>
      </c>
      <c r="L13" s="10">
        <v>183</v>
      </c>
      <c r="M13" s="10">
        <v>48.5</v>
      </c>
      <c r="N13" s="10">
        <v>92.5</v>
      </c>
      <c r="O13" s="11">
        <f t="shared" si="0"/>
        <v>2883</v>
      </c>
      <c r="P13" s="2"/>
      <c r="R13" s="62">
        <f>SUM(C13:F13)</f>
        <v>946.5</v>
      </c>
      <c r="S13" s="65">
        <f>R13/R49*100</f>
        <v>140.5971479500891</v>
      </c>
    </row>
    <row r="14" spans="1:19" ht="18" customHeight="1" x14ac:dyDescent="0.15">
      <c r="A14" s="53" t="s">
        <v>67</v>
      </c>
      <c r="B14" s="54" t="s">
        <v>35</v>
      </c>
      <c r="C14" s="9">
        <v>82.5</v>
      </c>
      <c r="D14" s="10">
        <v>137</v>
      </c>
      <c r="E14" s="10">
        <v>272.5</v>
      </c>
      <c r="F14" s="10">
        <v>214</v>
      </c>
      <c r="G14" s="10">
        <v>358.5</v>
      </c>
      <c r="H14" s="10">
        <v>637</v>
      </c>
      <c r="I14" s="10">
        <v>394.5</v>
      </c>
      <c r="J14" s="10">
        <v>112</v>
      </c>
      <c r="K14" s="10">
        <v>193.5</v>
      </c>
      <c r="L14" s="10">
        <v>75</v>
      </c>
      <c r="M14" s="10">
        <v>79.5</v>
      </c>
      <c r="N14" s="10">
        <v>120.5</v>
      </c>
      <c r="O14" s="11">
        <f t="shared" si="0"/>
        <v>2676.5</v>
      </c>
      <c r="P14" s="2"/>
      <c r="R14" s="62">
        <f>SUM(C14:F14)</f>
        <v>706</v>
      </c>
      <c r="S14" s="65">
        <f>R14/R49*100</f>
        <v>104.87225193107545</v>
      </c>
    </row>
    <row r="15" spans="1:19" ht="18" customHeight="1" x14ac:dyDescent="0.15">
      <c r="A15" s="53" t="s">
        <v>69</v>
      </c>
      <c r="B15" s="54" t="s">
        <v>36</v>
      </c>
      <c r="C15" s="9">
        <v>83.5</v>
      </c>
      <c r="D15" s="10">
        <v>73</v>
      </c>
      <c r="E15" s="10">
        <v>448.5</v>
      </c>
      <c r="F15" s="10">
        <v>214</v>
      </c>
      <c r="G15" s="10">
        <v>136</v>
      </c>
      <c r="H15" s="10">
        <v>271.5</v>
      </c>
      <c r="I15" s="10">
        <v>245.5</v>
      </c>
      <c r="J15" s="10">
        <v>373.5</v>
      </c>
      <c r="K15" s="10">
        <v>150.5</v>
      </c>
      <c r="L15" s="10">
        <v>27</v>
      </c>
      <c r="M15" s="10">
        <v>104.5</v>
      </c>
      <c r="N15" s="10">
        <v>120.5</v>
      </c>
      <c r="O15" s="11">
        <f t="shared" si="0"/>
        <v>2248</v>
      </c>
      <c r="P15" s="8"/>
      <c r="R15" s="62">
        <f>SUM(C15:F15)</f>
        <v>819</v>
      </c>
      <c r="S15" s="65">
        <f>R15/R49*100</f>
        <v>121.65775401069519</v>
      </c>
    </row>
    <row r="16" spans="1:19" ht="18" customHeight="1" x14ac:dyDescent="0.15">
      <c r="A16" s="53" t="s">
        <v>70</v>
      </c>
      <c r="B16" s="54" t="s">
        <v>37</v>
      </c>
      <c r="C16" s="9">
        <v>73</v>
      </c>
      <c r="D16" s="10">
        <v>133</v>
      </c>
      <c r="E16" s="10">
        <v>198</v>
      </c>
      <c r="F16" s="10">
        <v>401</v>
      </c>
      <c r="G16" s="10">
        <v>259</v>
      </c>
      <c r="H16" s="10">
        <v>1164.5</v>
      </c>
      <c r="I16" s="10">
        <v>976.5</v>
      </c>
      <c r="J16" s="10">
        <v>772</v>
      </c>
      <c r="K16" s="10">
        <v>433</v>
      </c>
      <c r="L16" s="10">
        <v>97</v>
      </c>
      <c r="M16" s="10">
        <v>162</v>
      </c>
      <c r="N16" s="10">
        <v>104</v>
      </c>
      <c r="O16" s="11">
        <f t="shared" si="0"/>
        <v>4773</v>
      </c>
      <c r="P16" s="2"/>
      <c r="R16" s="62">
        <f>SUM(C16:F16)</f>
        <v>805</v>
      </c>
      <c r="S16" s="65">
        <f>R16/R49*100</f>
        <v>119.57813428401663</v>
      </c>
    </row>
    <row r="17" spans="1:19" ht="18" customHeight="1" x14ac:dyDescent="0.15">
      <c r="A17" s="53" t="s">
        <v>71</v>
      </c>
      <c r="B17" s="54" t="s">
        <v>38</v>
      </c>
      <c r="C17" s="9">
        <v>87.5</v>
      </c>
      <c r="D17" s="10">
        <v>110</v>
      </c>
      <c r="E17" s="10">
        <v>111.5</v>
      </c>
      <c r="F17" s="10">
        <v>305</v>
      </c>
      <c r="G17" s="10">
        <v>200.5</v>
      </c>
      <c r="H17" s="10">
        <v>410.5</v>
      </c>
      <c r="I17" s="10">
        <v>32.5</v>
      </c>
      <c r="J17" s="10">
        <v>58.5</v>
      </c>
      <c r="K17" s="10">
        <v>64</v>
      </c>
      <c r="L17" s="10">
        <v>35.5</v>
      </c>
      <c r="M17" s="10">
        <v>25</v>
      </c>
      <c r="N17" s="10">
        <v>132.5</v>
      </c>
      <c r="O17" s="11">
        <f>SUM(C17:N17)</f>
        <v>1573</v>
      </c>
      <c r="P17" s="2"/>
      <c r="R17" s="62">
        <f>SUM(C17:F17)</f>
        <v>614</v>
      </c>
      <c r="S17" s="65">
        <f>R17/R49*100</f>
        <v>91.206179441473552</v>
      </c>
    </row>
    <row r="18" spans="1:19" ht="18" customHeight="1" x14ac:dyDescent="0.15">
      <c r="A18" s="53" t="s">
        <v>72</v>
      </c>
      <c r="B18" s="54" t="s">
        <v>39</v>
      </c>
      <c r="C18" s="9">
        <v>79</v>
      </c>
      <c r="D18" s="10">
        <v>52</v>
      </c>
      <c r="E18" s="10">
        <v>123.5</v>
      </c>
      <c r="F18" s="10">
        <v>290</v>
      </c>
      <c r="G18" s="10">
        <v>190.5</v>
      </c>
      <c r="H18" s="10">
        <v>432.5</v>
      </c>
      <c r="I18" s="10">
        <v>502.5</v>
      </c>
      <c r="J18" s="10">
        <v>240</v>
      </c>
      <c r="K18" s="10">
        <v>358.5</v>
      </c>
      <c r="L18" s="10">
        <v>129.5</v>
      </c>
      <c r="M18" s="10">
        <v>72.5</v>
      </c>
      <c r="N18" s="10">
        <v>15.5</v>
      </c>
      <c r="O18" s="11">
        <f t="shared" si="0"/>
        <v>2486</v>
      </c>
      <c r="P18" s="12">
        <f>ROUND(O18/$O$49,3)</f>
        <v>0.83899999999999997</v>
      </c>
      <c r="R18" s="62">
        <f>SUM(C18:F18)</f>
        <v>544.5</v>
      </c>
      <c r="S18" s="65">
        <f>R18/R49*100</f>
        <v>80.882352941176464</v>
      </c>
    </row>
    <row r="19" spans="1:19" ht="18" customHeight="1" x14ac:dyDescent="0.15">
      <c r="A19" s="53" t="s">
        <v>73</v>
      </c>
      <c r="B19" s="54" t="s">
        <v>40</v>
      </c>
      <c r="C19" s="9">
        <v>87</v>
      </c>
      <c r="D19" s="10">
        <v>79</v>
      </c>
      <c r="E19" s="10">
        <v>282</v>
      </c>
      <c r="F19" s="10">
        <v>156.5</v>
      </c>
      <c r="G19" s="10">
        <v>86</v>
      </c>
      <c r="H19" s="10">
        <v>845</v>
      </c>
      <c r="I19" s="10">
        <v>572</v>
      </c>
      <c r="J19" s="10">
        <v>380</v>
      </c>
      <c r="K19" s="10">
        <v>156</v>
      </c>
      <c r="L19" s="10">
        <v>84.5</v>
      </c>
      <c r="M19" s="10">
        <v>95.5</v>
      </c>
      <c r="N19" s="10">
        <v>96.5</v>
      </c>
      <c r="O19" s="11">
        <f t="shared" si="0"/>
        <v>2920</v>
      </c>
      <c r="P19" s="12">
        <f t="shared" ref="P19:P30" si="1">ROUND(O19/$O$49,3)</f>
        <v>0.98599999999999999</v>
      </c>
      <c r="R19" s="62">
        <f>SUM(C19:F19)</f>
        <v>604.5</v>
      </c>
      <c r="S19" s="65">
        <f>R19/R49*100</f>
        <v>89.795008912655959</v>
      </c>
    </row>
    <row r="20" spans="1:19" ht="18" customHeight="1" x14ac:dyDescent="0.15">
      <c r="A20" s="53" t="s">
        <v>74</v>
      </c>
      <c r="B20" s="54" t="s">
        <v>41</v>
      </c>
      <c r="C20" s="9">
        <v>81.5</v>
      </c>
      <c r="D20" s="10">
        <v>81</v>
      </c>
      <c r="E20" s="10">
        <v>197.5</v>
      </c>
      <c r="F20" s="10">
        <v>259</v>
      </c>
      <c r="G20" s="10">
        <v>242</v>
      </c>
      <c r="H20" s="10">
        <v>436</v>
      </c>
      <c r="I20" s="10">
        <v>1134.5</v>
      </c>
      <c r="J20" s="10">
        <v>354.5</v>
      </c>
      <c r="K20" s="10">
        <v>609.5</v>
      </c>
      <c r="L20" s="10">
        <v>9</v>
      </c>
      <c r="M20" s="10">
        <v>278</v>
      </c>
      <c r="N20" s="10">
        <v>126</v>
      </c>
      <c r="O20" s="11">
        <f t="shared" si="0"/>
        <v>3808.5</v>
      </c>
      <c r="P20" s="12">
        <f t="shared" si="1"/>
        <v>1.286</v>
      </c>
      <c r="R20" s="62">
        <f>SUM(C20:F20)</f>
        <v>619</v>
      </c>
      <c r="S20" s="65">
        <f>R20/R49*100</f>
        <v>91.948900772430179</v>
      </c>
    </row>
    <row r="21" spans="1:19" ht="18" customHeight="1" x14ac:dyDescent="0.15">
      <c r="A21" s="53" t="s">
        <v>75</v>
      </c>
      <c r="B21" s="54" t="s">
        <v>42</v>
      </c>
      <c r="C21" s="9">
        <v>192.5</v>
      </c>
      <c r="D21" s="10">
        <v>156.5</v>
      </c>
      <c r="E21" s="10">
        <v>231</v>
      </c>
      <c r="F21" s="10">
        <v>323.5</v>
      </c>
      <c r="G21" s="10">
        <v>421</v>
      </c>
      <c r="H21" s="10">
        <v>1042.5</v>
      </c>
      <c r="I21" s="10">
        <v>294.5</v>
      </c>
      <c r="J21" s="10">
        <v>59.5</v>
      </c>
      <c r="K21" s="10">
        <v>109.5</v>
      </c>
      <c r="L21" s="10">
        <v>227</v>
      </c>
      <c r="M21" s="10">
        <v>69.5</v>
      </c>
      <c r="N21" s="10">
        <v>3</v>
      </c>
      <c r="O21" s="11">
        <f t="shared" si="0"/>
        <v>3130</v>
      </c>
      <c r="P21" s="12">
        <f t="shared" si="1"/>
        <v>1.0569999999999999</v>
      </c>
      <c r="R21" s="62">
        <f>SUM(C21:F21)</f>
        <v>903.5</v>
      </c>
      <c r="S21" s="65">
        <f>R21/R49*100</f>
        <v>134.20974450386214</v>
      </c>
    </row>
    <row r="22" spans="1:19" ht="18" customHeight="1" x14ac:dyDescent="0.15">
      <c r="A22" s="53" t="s">
        <v>76</v>
      </c>
      <c r="B22" s="54" t="s">
        <v>43</v>
      </c>
      <c r="C22" s="14">
        <v>37</v>
      </c>
      <c r="D22" s="15">
        <v>73.5</v>
      </c>
      <c r="E22" s="15">
        <v>180.5</v>
      </c>
      <c r="F22" s="15">
        <v>152</v>
      </c>
      <c r="G22" s="15">
        <v>289</v>
      </c>
      <c r="H22" s="15">
        <v>761</v>
      </c>
      <c r="I22" s="15">
        <v>334.5</v>
      </c>
      <c r="J22" s="15">
        <v>248</v>
      </c>
      <c r="K22" s="15">
        <v>798.5</v>
      </c>
      <c r="L22" s="15">
        <v>71</v>
      </c>
      <c r="M22" s="15">
        <v>122</v>
      </c>
      <c r="N22" s="15">
        <v>27</v>
      </c>
      <c r="O22" s="11">
        <f t="shared" si="0"/>
        <v>3094</v>
      </c>
      <c r="P22" s="12">
        <f t="shared" si="1"/>
        <v>1.0449999999999999</v>
      </c>
      <c r="R22" s="62">
        <f>SUM(C22:F22)</f>
        <v>443</v>
      </c>
      <c r="S22" s="65">
        <f>R22/R49*100</f>
        <v>65.805109922756984</v>
      </c>
    </row>
    <row r="23" spans="1:19" ht="18" customHeight="1" x14ac:dyDescent="0.15">
      <c r="A23" s="53" t="s">
        <v>77</v>
      </c>
      <c r="B23" s="54" t="s">
        <v>44</v>
      </c>
      <c r="C23" s="23">
        <v>99.5</v>
      </c>
      <c r="D23" s="18">
        <v>75</v>
      </c>
      <c r="E23" s="18">
        <v>170.5</v>
      </c>
      <c r="F23" s="18">
        <v>140</v>
      </c>
      <c r="G23" s="18">
        <v>347</v>
      </c>
      <c r="H23" s="18">
        <v>461.5</v>
      </c>
      <c r="I23" s="18">
        <v>217.5</v>
      </c>
      <c r="J23" s="17">
        <v>216</v>
      </c>
      <c r="K23" s="18">
        <v>227.5</v>
      </c>
      <c r="L23" s="18">
        <v>168</v>
      </c>
      <c r="M23" s="18">
        <v>274.5</v>
      </c>
      <c r="N23" s="24">
        <v>76.5</v>
      </c>
      <c r="O23" s="19">
        <f t="shared" si="0"/>
        <v>2473.5</v>
      </c>
      <c r="P23" s="12">
        <f t="shared" si="1"/>
        <v>0.83499999999999996</v>
      </c>
      <c r="R23" s="62">
        <f>SUM(C23:F23)</f>
        <v>485</v>
      </c>
      <c r="S23" s="65">
        <f>R23/R49*100</f>
        <v>72.04396910279263</v>
      </c>
    </row>
    <row r="24" spans="1:19" ht="18" customHeight="1" x14ac:dyDescent="0.15">
      <c r="A24" s="53" t="s">
        <v>78</v>
      </c>
      <c r="B24" s="54" t="s">
        <v>45</v>
      </c>
      <c r="C24" s="45">
        <v>120</v>
      </c>
      <c r="D24" s="22">
        <v>128.5</v>
      </c>
      <c r="E24" s="22">
        <v>102.5</v>
      </c>
      <c r="F24" s="22">
        <v>104.5</v>
      </c>
      <c r="G24" s="22">
        <v>66.5</v>
      </c>
      <c r="H24" s="22">
        <v>444</v>
      </c>
      <c r="I24" s="22">
        <v>398.5</v>
      </c>
      <c r="J24" s="21">
        <v>176.5</v>
      </c>
      <c r="K24" s="22">
        <v>227.5</v>
      </c>
      <c r="L24" s="22">
        <v>319.5</v>
      </c>
      <c r="M24" s="22">
        <v>144.5</v>
      </c>
      <c r="N24" s="46">
        <v>85</v>
      </c>
      <c r="O24" s="19">
        <f t="shared" si="0"/>
        <v>2317.5</v>
      </c>
      <c r="P24" s="12">
        <f t="shared" si="1"/>
        <v>0.78200000000000003</v>
      </c>
      <c r="R24" s="62">
        <f>SUM(C24:F24)</f>
        <v>455.5</v>
      </c>
      <c r="S24" s="65">
        <f>R24/R49*100</f>
        <v>67.661913250148544</v>
      </c>
    </row>
    <row r="25" spans="1:19" ht="18" customHeight="1" x14ac:dyDescent="0.15">
      <c r="A25" s="53" t="s">
        <v>79</v>
      </c>
      <c r="B25" s="54" t="s">
        <v>46</v>
      </c>
      <c r="C25" s="23">
        <v>88</v>
      </c>
      <c r="D25" s="18">
        <v>109.5</v>
      </c>
      <c r="E25" s="18">
        <v>203</v>
      </c>
      <c r="F25" s="18">
        <v>256</v>
      </c>
      <c r="G25" s="18">
        <v>351.5</v>
      </c>
      <c r="H25" s="18">
        <v>289.5</v>
      </c>
      <c r="I25" s="18">
        <v>370</v>
      </c>
      <c r="J25" s="17">
        <v>181.5</v>
      </c>
      <c r="K25" s="18">
        <v>79</v>
      </c>
      <c r="L25" s="18">
        <v>140.5</v>
      </c>
      <c r="M25" s="18">
        <v>120</v>
      </c>
      <c r="N25" s="24">
        <v>151.5</v>
      </c>
      <c r="O25" s="19">
        <f t="shared" si="0"/>
        <v>2340</v>
      </c>
      <c r="P25" s="12">
        <f t="shared" si="1"/>
        <v>0.79</v>
      </c>
      <c r="R25" s="62">
        <f>SUM(C25:F25)</f>
        <v>656.5</v>
      </c>
      <c r="S25" s="65">
        <f>R25/R49*100</f>
        <v>97.519310754604874</v>
      </c>
    </row>
    <row r="26" spans="1:19" ht="18" customHeight="1" x14ac:dyDescent="0.15">
      <c r="A26" s="53" t="s">
        <v>80</v>
      </c>
      <c r="B26" s="54" t="s">
        <v>47</v>
      </c>
      <c r="C26" s="26">
        <v>102.5</v>
      </c>
      <c r="D26" s="27">
        <v>103</v>
      </c>
      <c r="E26" s="27">
        <v>177</v>
      </c>
      <c r="F26" s="27">
        <v>408</v>
      </c>
      <c r="G26" s="27">
        <v>252</v>
      </c>
      <c r="H26" s="27">
        <v>515.5</v>
      </c>
      <c r="I26" s="27">
        <v>705.5</v>
      </c>
      <c r="J26" s="27">
        <v>469.5</v>
      </c>
      <c r="K26" s="27">
        <v>66.5</v>
      </c>
      <c r="L26" s="27">
        <v>28</v>
      </c>
      <c r="M26" s="27">
        <v>280</v>
      </c>
      <c r="N26" s="27">
        <v>62.5</v>
      </c>
      <c r="O26" s="30">
        <f>SUM(C26:N26)</f>
        <v>3170</v>
      </c>
      <c r="P26" s="12">
        <f t="shared" si="1"/>
        <v>1.07</v>
      </c>
      <c r="R26" s="62">
        <f>SUM(C26:F26)</f>
        <v>790.5</v>
      </c>
      <c r="S26" s="65">
        <f>R26/R49*100</f>
        <v>117.42424242424241</v>
      </c>
    </row>
    <row r="27" spans="1:19" ht="18" customHeight="1" x14ac:dyDescent="0.15">
      <c r="A27" s="53" t="s">
        <v>81</v>
      </c>
      <c r="B27" s="54" t="s">
        <v>48</v>
      </c>
      <c r="C27" s="20">
        <v>46.5</v>
      </c>
      <c r="D27" s="21">
        <v>138.5</v>
      </c>
      <c r="E27" s="21">
        <v>140.5</v>
      </c>
      <c r="F27" s="21">
        <v>304.5</v>
      </c>
      <c r="G27" s="21">
        <v>555</v>
      </c>
      <c r="H27" s="21">
        <v>165</v>
      </c>
      <c r="I27" s="21">
        <v>88</v>
      </c>
      <c r="J27" s="21">
        <v>188</v>
      </c>
      <c r="K27" s="21">
        <v>485</v>
      </c>
      <c r="L27" s="21">
        <v>350</v>
      </c>
      <c r="M27" s="21">
        <v>56</v>
      </c>
      <c r="N27" s="21">
        <v>129.5</v>
      </c>
      <c r="O27" s="30">
        <f t="shared" si="0"/>
        <v>2646.5</v>
      </c>
      <c r="P27" s="12">
        <f t="shared" si="1"/>
        <v>0.89400000000000002</v>
      </c>
      <c r="R27" s="62">
        <f>SUM(C27:F27)</f>
        <v>630</v>
      </c>
      <c r="S27" s="65">
        <f>R27/R49*100</f>
        <v>93.582887700534755</v>
      </c>
    </row>
    <row r="28" spans="1:19" ht="18" customHeight="1" x14ac:dyDescent="0.15">
      <c r="A28" s="53" t="s">
        <v>82</v>
      </c>
      <c r="B28" s="54" t="s">
        <v>49</v>
      </c>
      <c r="C28" s="16">
        <v>73.5</v>
      </c>
      <c r="D28" s="17">
        <v>135.5</v>
      </c>
      <c r="E28" s="17">
        <v>133</v>
      </c>
      <c r="F28" s="17">
        <v>188</v>
      </c>
      <c r="G28" s="17">
        <v>189</v>
      </c>
      <c r="H28" s="17">
        <v>123.5</v>
      </c>
      <c r="I28" s="17">
        <v>632</v>
      </c>
      <c r="J28" s="17">
        <v>215</v>
      </c>
      <c r="K28" s="17">
        <v>340.5</v>
      </c>
      <c r="L28" s="17">
        <v>36.5</v>
      </c>
      <c r="M28" s="17">
        <v>107</v>
      </c>
      <c r="N28" s="17">
        <v>62.5</v>
      </c>
      <c r="O28" s="19">
        <f t="shared" si="0"/>
        <v>2236</v>
      </c>
      <c r="P28" s="12">
        <f t="shared" si="1"/>
        <v>0.755</v>
      </c>
      <c r="R28" s="62">
        <f>SUM(C28:F28)</f>
        <v>530</v>
      </c>
      <c r="S28" s="65">
        <f>R28/R49*100</f>
        <v>78.728461081402259</v>
      </c>
    </row>
    <row r="29" spans="1:19" ht="18" customHeight="1" x14ac:dyDescent="0.15">
      <c r="A29" s="53" t="s">
        <v>83</v>
      </c>
      <c r="B29" s="54" t="s">
        <v>50</v>
      </c>
      <c r="C29" s="26">
        <v>66</v>
      </c>
      <c r="D29" s="27">
        <v>148</v>
      </c>
      <c r="E29" s="27">
        <v>138.5</v>
      </c>
      <c r="F29" s="27">
        <v>482</v>
      </c>
      <c r="G29" s="27">
        <v>466.5</v>
      </c>
      <c r="H29" s="27">
        <v>694</v>
      </c>
      <c r="I29" s="27">
        <v>966</v>
      </c>
      <c r="J29" s="27">
        <v>567</v>
      </c>
      <c r="K29" s="27">
        <v>112.5</v>
      </c>
      <c r="L29" s="27">
        <v>13</v>
      </c>
      <c r="M29" s="27">
        <v>131.5</v>
      </c>
      <c r="N29" s="27">
        <v>64.5</v>
      </c>
      <c r="O29" s="29">
        <f t="shared" si="0"/>
        <v>3849.5</v>
      </c>
      <c r="P29" s="12">
        <f t="shared" si="1"/>
        <v>1.3</v>
      </c>
      <c r="R29" s="62">
        <f>SUM(C29:F29)</f>
        <v>834.5</v>
      </c>
      <c r="S29" s="65">
        <f>R29/R49*100</f>
        <v>123.96019013666071</v>
      </c>
    </row>
    <row r="30" spans="1:19" ht="18" customHeight="1" x14ac:dyDescent="0.15">
      <c r="A30" s="53" t="s">
        <v>84</v>
      </c>
      <c r="B30" s="54" t="s">
        <v>51</v>
      </c>
      <c r="C30" s="16">
        <v>55.5</v>
      </c>
      <c r="D30" s="17">
        <v>124.5</v>
      </c>
      <c r="E30" s="17">
        <v>172.5</v>
      </c>
      <c r="F30" s="17">
        <v>166.5</v>
      </c>
      <c r="G30" s="17">
        <v>261.5</v>
      </c>
      <c r="H30" s="17">
        <v>238</v>
      </c>
      <c r="I30" s="17">
        <v>714.5</v>
      </c>
      <c r="J30" s="17">
        <v>433</v>
      </c>
      <c r="K30" s="17">
        <v>118.5</v>
      </c>
      <c r="L30" s="17">
        <v>193</v>
      </c>
      <c r="M30" s="17">
        <v>36</v>
      </c>
      <c r="N30" s="17">
        <v>110</v>
      </c>
      <c r="O30" s="19">
        <f t="shared" si="0"/>
        <v>2623.5</v>
      </c>
      <c r="P30" s="12">
        <f t="shared" si="1"/>
        <v>0.88600000000000001</v>
      </c>
      <c r="R30" s="62">
        <f>SUM(C30:F30)</f>
        <v>519</v>
      </c>
      <c r="S30" s="65">
        <f>R30/R49*100</f>
        <v>77.094474153297682</v>
      </c>
    </row>
    <row r="31" spans="1:19" ht="18" customHeight="1" x14ac:dyDescent="0.15">
      <c r="A31" s="53" t="s">
        <v>85</v>
      </c>
      <c r="B31" s="54" t="s">
        <v>52</v>
      </c>
      <c r="C31" s="20">
        <v>220.5</v>
      </c>
      <c r="D31" s="21">
        <v>76</v>
      </c>
      <c r="E31" s="21">
        <v>169.5</v>
      </c>
      <c r="F31" s="21">
        <v>217</v>
      </c>
      <c r="G31" s="21">
        <v>315</v>
      </c>
      <c r="H31" s="21">
        <v>769</v>
      </c>
      <c r="I31" s="21">
        <v>174</v>
      </c>
      <c r="J31" s="21">
        <v>293.5</v>
      </c>
      <c r="K31" s="21">
        <v>442</v>
      </c>
      <c r="L31" s="21">
        <v>46.5</v>
      </c>
      <c r="M31" s="21">
        <v>115</v>
      </c>
      <c r="N31" s="21">
        <v>175</v>
      </c>
      <c r="O31" s="30">
        <f t="shared" si="0"/>
        <v>3013</v>
      </c>
      <c r="P31" s="12">
        <f t="shared" ref="P31:P36" si="2">ROUND(O31/$O$49,3)</f>
        <v>1.0169999999999999</v>
      </c>
      <c r="Q31" s="2"/>
      <c r="R31" s="62">
        <f>SUM(C31:F31)</f>
        <v>683</v>
      </c>
      <c r="S31" s="65">
        <f>R31/R49*100</f>
        <v>101.45573380867499</v>
      </c>
    </row>
    <row r="32" spans="1:19" ht="18" customHeight="1" x14ac:dyDescent="0.15">
      <c r="A32" s="53" t="s">
        <v>86</v>
      </c>
      <c r="B32" s="54" t="s">
        <v>53</v>
      </c>
      <c r="C32" s="20">
        <v>67.5</v>
      </c>
      <c r="D32" s="21">
        <v>210</v>
      </c>
      <c r="E32" s="21">
        <v>248.5</v>
      </c>
      <c r="F32" s="21">
        <v>160</v>
      </c>
      <c r="G32" s="21">
        <v>154</v>
      </c>
      <c r="H32" s="21">
        <v>408.5</v>
      </c>
      <c r="I32" s="21">
        <v>595.5</v>
      </c>
      <c r="J32" s="21">
        <v>119</v>
      </c>
      <c r="K32" s="21">
        <v>54</v>
      </c>
      <c r="L32" s="21">
        <v>127.5</v>
      </c>
      <c r="M32" s="21">
        <v>140</v>
      </c>
      <c r="N32" s="21">
        <v>120</v>
      </c>
      <c r="O32" s="30">
        <f t="shared" ref="O32:O38" si="3">SUM(C32:N32)</f>
        <v>2404.5</v>
      </c>
      <c r="P32" s="12">
        <f t="shared" si="2"/>
        <v>0.81200000000000006</v>
      </c>
      <c r="Q32" s="2"/>
      <c r="R32" s="62">
        <f>SUM(C32:F32)</f>
        <v>686</v>
      </c>
      <c r="S32" s="65">
        <f>R32/R49*100</f>
        <v>101.90136660724896</v>
      </c>
    </row>
    <row r="33" spans="1:19" ht="18" customHeight="1" x14ac:dyDescent="0.15">
      <c r="A33" s="53" t="s">
        <v>87</v>
      </c>
      <c r="B33" s="54" t="s">
        <v>54</v>
      </c>
      <c r="C33" s="20">
        <v>93</v>
      </c>
      <c r="D33" s="21">
        <v>192</v>
      </c>
      <c r="E33" s="21">
        <v>245</v>
      </c>
      <c r="F33" s="21">
        <v>409</v>
      </c>
      <c r="G33" s="21">
        <v>466</v>
      </c>
      <c r="H33" s="21">
        <v>623</v>
      </c>
      <c r="I33" s="21">
        <v>401.5</v>
      </c>
      <c r="J33" s="21">
        <v>151</v>
      </c>
      <c r="K33" s="21">
        <v>178</v>
      </c>
      <c r="L33" s="21">
        <v>53.5</v>
      </c>
      <c r="M33" s="21">
        <v>39.5</v>
      </c>
      <c r="N33" s="21">
        <v>198</v>
      </c>
      <c r="O33" s="30">
        <f t="shared" si="3"/>
        <v>3049.5</v>
      </c>
      <c r="P33" s="12">
        <f t="shared" si="2"/>
        <v>1.03</v>
      </c>
      <c r="Q33" s="2"/>
      <c r="R33" s="62">
        <f>SUM(C33:F33)</f>
        <v>939</v>
      </c>
      <c r="S33" s="65">
        <f>R33/R49*100</f>
        <v>139.48306595365418</v>
      </c>
    </row>
    <row r="34" spans="1:19" ht="18" customHeight="1" x14ac:dyDescent="0.15">
      <c r="A34" s="53" t="s">
        <v>88</v>
      </c>
      <c r="B34" s="54" t="s">
        <v>55</v>
      </c>
      <c r="C34" s="20">
        <v>15</v>
      </c>
      <c r="D34" s="21">
        <v>77.5</v>
      </c>
      <c r="E34" s="21">
        <v>105</v>
      </c>
      <c r="F34" s="21">
        <v>156.5</v>
      </c>
      <c r="G34" s="21">
        <v>266</v>
      </c>
      <c r="H34" s="21">
        <v>1171</v>
      </c>
      <c r="I34" s="21">
        <v>282</v>
      </c>
      <c r="J34" s="21">
        <v>490</v>
      </c>
      <c r="K34" s="21">
        <v>86.5</v>
      </c>
      <c r="L34" s="21">
        <v>152</v>
      </c>
      <c r="M34" s="21">
        <v>188.5</v>
      </c>
      <c r="N34" s="21">
        <v>31.5</v>
      </c>
      <c r="O34" s="30">
        <f t="shared" si="3"/>
        <v>3021.5</v>
      </c>
      <c r="P34" s="12">
        <f t="shared" si="2"/>
        <v>1.02</v>
      </c>
      <c r="Q34" s="2"/>
      <c r="R34" s="62">
        <f>SUM(C34:F34)</f>
        <v>354</v>
      </c>
      <c r="S34" s="65">
        <f>R34/R49*100</f>
        <v>52.584670231729049</v>
      </c>
    </row>
    <row r="35" spans="1:19" ht="18" customHeight="1" x14ac:dyDescent="0.15">
      <c r="A35" s="55" t="s">
        <v>89</v>
      </c>
      <c r="B35" s="56" t="s">
        <v>56</v>
      </c>
      <c r="C35" s="16">
        <v>36</v>
      </c>
      <c r="D35" s="17">
        <v>195</v>
      </c>
      <c r="E35" s="17">
        <v>307.5</v>
      </c>
      <c r="F35" s="17">
        <v>230</v>
      </c>
      <c r="G35" s="17">
        <v>99.5</v>
      </c>
      <c r="H35" s="17">
        <v>845</v>
      </c>
      <c r="I35" s="17">
        <v>587.5</v>
      </c>
      <c r="J35" s="17">
        <v>222.5</v>
      </c>
      <c r="K35" s="17">
        <v>161</v>
      </c>
      <c r="L35" s="17">
        <v>108.5</v>
      </c>
      <c r="M35" s="17">
        <v>161</v>
      </c>
      <c r="N35" s="17">
        <v>169</v>
      </c>
      <c r="O35" s="19">
        <f t="shared" si="3"/>
        <v>3122.5</v>
      </c>
      <c r="P35" s="12">
        <f t="shared" si="2"/>
        <v>1.054</v>
      </c>
      <c r="Q35" s="2"/>
      <c r="R35" s="62">
        <f>SUM(C35:F35)</f>
        <v>768.5</v>
      </c>
      <c r="S35" s="65">
        <f>R35/R49*100</f>
        <v>114.15626856803327</v>
      </c>
    </row>
    <row r="36" spans="1:19" ht="18" customHeight="1" x14ac:dyDescent="0.15">
      <c r="A36" s="55" t="s">
        <v>90</v>
      </c>
      <c r="B36" s="56" t="s">
        <v>57</v>
      </c>
      <c r="C36" s="16">
        <v>60</v>
      </c>
      <c r="D36" s="17">
        <v>308.5</v>
      </c>
      <c r="E36" s="17">
        <v>169.5</v>
      </c>
      <c r="F36" s="17">
        <v>235.5</v>
      </c>
      <c r="G36" s="17">
        <v>165</v>
      </c>
      <c r="H36" s="17">
        <v>388</v>
      </c>
      <c r="I36" s="17">
        <v>126.5</v>
      </c>
      <c r="J36" s="17">
        <v>550.5</v>
      </c>
      <c r="K36" s="17">
        <v>237</v>
      </c>
      <c r="L36" s="17">
        <v>152.5</v>
      </c>
      <c r="M36" s="17">
        <v>174</v>
      </c>
      <c r="N36" s="17">
        <v>97</v>
      </c>
      <c r="O36" s="19">
        <f>SUM(C36:N36)</f>
        <v>2664</v>
      </c>
      <c r="P36" s="12">
        <f t="shared" si="2"/>
        <v>0.89900000000000002</v>
      </c>
      <c r="Q36" s="2"/>
      <c r="R36" s="62">
        <f>SUM(C36:F36)</f>
        <v>773.5</v>
      </c>
      <c r="S36" s="65">
        <f>R36/R49*100</f>
        <v>114.8989898989899</v>
      </c>
    </row>
    <row r="37" spans="1:19" ht="18" customHeight="1" x14ac:dyDescent="0.15">
      <c r="A37" s="59" t="s">
        <v>92</v>
      </c>
      <c r="B37" s="60" t="s">
        <v>93</v>
      </c>
      <c r="C37" s="20">
        <v>45.5</v>
      </c>
      <c r="D37" s="21">
        <v>174</v>
      </c>
      <c r="E37" s="21">
        <v>305</v>
      </c>
      <c r="F37" s="21">
        <v>131</v>
      </c>
      <c r="G37" s="21">
        <v>155</v>
      </c>
      <c r="H37" s="21">
        <v>282.5</v>
      </c>
      <c r="I37" s="21">
        <v>651.5</v>
      </c>
      <c r="J37" s="21">
        <v>626</v>
      </c>
      <c r="K37" s="21">
        <v>228</v>
      </c>
      <c r="L37" s="21">
        <v>254.5</v>
      </c>
      <c r="M37" s="21">
        <v>67</v>
      </c>
      <c r="N37" s="21">
        <v>111.5</v>
      </c>
      <c r="O37" s="30">
        <f t="shared" si="3"/>
        <v>3031.5</v>
      </c>
      <c r="P37" s="12">
        <f t="shared" ref="P37:P39" si="4">ROUND(O37/$O$49,3)</f>
        <v>1.024</v>
      </c>
      <c r="Q37" s="2"/>
      <c r="R37" s="62">
        <f>SUM(C37:F37)</f>
        <v>655.5</v>
      </c>
      <c r="S37" s="65">
        <f>R37/R49*100</f>
        <v>97.370766488413537</v>
      </c>
    </row>
    <row r="38" spans="1:19" ht="18" customHeight="1" x14ac:dyDescent="0.15">
      <c r="A38" s="55" t="s">
        <v>94</v>
      </c>
      <c r="B38" s="56" t="s">
        <v>96</v>
      </c>
      <c r="C38" s="20">
        <v>145.5</v>
      </c>
      <c r="D38" s="21">
        <v>65</v>
      </c>
      <c r="E38" s="21">
        <v>288</v>
      </c>
      <c r="F38" s="21">
        <v>324</v>
      </c>
      <c r="G38" s="21">
        <v>235.5</v>
      </c>
      <c r="H38" s="21">
        <v>901.5</v>
      </c>
      <c r="I38" s="21">
        <v>729</v>
      </c>
      <c r="J38" s="21">
        <v>718.5</v>
      </c>
      <c r="K38" s="21">
        <v>199.5</v>
      </c>
      <c r="L38" s="21">
        <v>112.5</v>
      </c>
      <c r="M38" s="21">
        <v>182.5</v>
      </c>
      <c r="N38" s="21">
        <v>143.5</v>
      </c>
      <c r="O38" s="30">
        <f t="shared" si="3"/>
        <v>4045</v>
      </c>
      <c r="P38" s="12">
        <f t="shared" si="4"/>
        <v>1.3660000000000001</v>
      </c>
      <c r="Q38" s="2"/>
      <c r="R38" s="62">
        <f>SUM(C38:F38)</f>
        <v>822.5</v>
      </c>
      <c r="S38" s="65">
        <f>R38/R49*100</f>
        <v>122.17765894236481</v>
      </c>
    </row>
    <row r="39" spans="1:19" ht="18" customHeight="1" x14ac:dyDescent="0.15">
      <c r="A39" s="57" t="s">
        <v>95</v>
      </c>
      <c r="B39" s="58" t="s">
        <v>97</v>
      </c>
      <c r="C39" s="20">
        <v>124</v>
      </c>
      <c r="D39" s="21">
        <v>77</v>
      </c>
      <c r="E39" s="21">
        <v>92</v>
      </c>
      <c r="F39" s="21">
        <v>373.5</v>
      </c>
      <c r="G39" s="21">
        <v>464.5</v>
      </c>
      <c r="H39" s="21">
        <v>888</v>
      </c>
      <c r="I39" s="21">
        <v>386</v>
      </c>
      <c r="J39" s="21">
        <v>50.5</v>
      </c>
      <c r="K39" s="21">
        <v>500</v>
      </c>
      <c r="L39" s="21">
        <v>304</v>
      </c>
      <c r="M39" s="21">
        <v>150.5</v>
      </c>
      <c r="N39" s="21">
        <v>189</v>
      </c>
      <c r="O39" s="30">
        <f t="shared" ref="O39:O42" si="5">SUM(C39:N39)</f>
        <v>3599</v>
      </c>
      <c r="P39" s="12">
        <f t="shared" si="4"/>
        <v>1.2150000000000001</v>
      </c>
      <c r="Q39" s="2"/>
      <c r="R39" s="62">
        <f>SUM(C39:F39)</f>
        <v>666.5</v>
      </c>
      <c r="S39" s="65">
        <f>R39/R49*100</f>
        <v>99.004753416518128</v>
      </c>
    </row>
    <row r="40" spans="1:19" ht="18" customHeight="1" x14ac:dyDescent="0.15">
      <c r="A40" s="55" t="s">
        <v>98</v>
      </c>
      <c r="B40" s="56" t="s">
        <v>99</v>
      </c>
      <c r="C40" s="20">
        <v>77</v>
      </c>
      <c r="D40" s="21">
        <v>180.5</v>
      </c>
      <c r="E40" s="21">
        <v>101.5</v>
      </c>
      <c r="F40" s="21">
        <v>373</v>
      </c>
      <c r="G40" s="21">
        <v>189</v>
      </c>
      <c r="H40" s="21">
        <v>241</v>
      </c>
      <c r="I40" s="21">
        <v>398</v>
      </c>
      <c r="J40" s="21">
        <v>337</v>
      </c>
      <c r="K40" s="21">
        <v>407.5</v>
      </c>
      <c r="L40" s="21">
        <v>310</v>
      </c>
      <c r="M40" s="21">
        <v>69.5</v>
      </c>
      <c r="N40" s="21">
        <v>44</v>
      </c>
      <c r="O40" s="30">
        <f t="shared" si="5"/>
        <v>2728</v>
      </c>
      <c r="P40" s="12">
        <f t="shared" ref="P40:P46" si="6">ROUND(O40/$O$49,3)</f>
        <v>0.92100000000000004</v>
      </c>
      <c r="Q40" s="2"/>
      <c r="R40" s="62">
        <f>SUM(C40:F40)</f>
        <v>732</v>
      </c>
      <c r="S40" s="65">
        <f>R40/R49*100</f>
        <v>108.7344028520499</v>
      </c>
    </row>
    <row r="41" spans="1:19" ht="18" customHeight="1" x14ac:dyDescent="0.15">
      <c r="A41" s="59" t="s">
        <v>101</v>
      </c>
      <c r="B41" s="60" t="s">
        <v>102</v>
      </c>
      <c r="C41" s="20">
        <v>122.5</v>
      </c>
      <c r="D41" s="21">
        <v>84</v>
      </c>
      <c r="E41" s="21">
        <v>225</v>
      </c>
      <c r="F41" s="21">
        <v>344</v>
      </c>
      <c r="G41" s="21">
        <v>341</v>
      </c>
      <c r="H41" s="21">
        <v>504.5</v>
      </c>
      <c r="I41" s="21">
        <v>597.5</v>
      </c>
      <c r="J41" s="21">
        <v>86</v>
      </c>
      <c r="K41" s="21">
        <v>412</v>
      </c>
      <c r="L41" s="21">
        <v>105.5</v>
      </c>
      <c r="M41" s="21">
        <v>82</v>
      </c>
      <c r="N41" s="21">
        <v>128.5</v>
      </c>
      <c r="O41" s="30">
        <f t="shared" si="5"/>
        <v>3032.5</v>
      </c>
      <c r="P41" s="12">
        <f t="shared" si="6"/>
        <v>1.024</v>
      </c>
      <c r="Q41" s="2"/>
      <c r="R41" s="62">
        <f>SUM(C41:F41)</f>
        <v>775.5</v>
      </c>
      <c r="S41" s="68">
        <f>R41/R49*100</f>
        <v>115.19607843137254</v>
      </c>
    </row>
    <row r="42" spans="1:19" ht="18" customHeight="1" x14ac:dyDescent="0.15">
      <c r="A42" s="55" t="s">
        <v>103</v>
      </c>
      <c r="B42" s="56" t="s">
        <v>104</v>
      </c>
      <c r="C42" s="16">
        <v>49</v>
      </c>
      <c r="D42" s="17">
        <v>143.5</v>
      </c>
      <c r="E42" s="17">
        <v>176</v>
      </c>
      <c r="F42" s="17">
        <v>162</v>
      </c>
      <c r="G42" s="17">
        <v>131</v>
      </c>
      <c r="H42" s="17">
        <v>321</v>
      </c>
      <c r="I42" s="17">
        <v>537</v>
      </c>
      <c r="J42" s="17">
        <v>629</v>
      </c>
      <c r="K42" s="17">
        <v>125.5</v>
      </c>
      <c r="L42" s="17">
        <v>81.5</v>
      </c>
      <c r="M42" s="17">
        <v>68.5</v>
      </c>
      <c r="N42" s="17">
        <v>169</v>
      </c>
      <c r="O42" s="19">
        <f t="shared" si="5"/>
        <v>2593</v>
      </c>
      <c r="P42" s="12">
        <f t="shared" si="6"/>
        <v>0.875</v>
      </c>
      <c r="Q42" s="77"/>
      <c r="R42" s="62">
        <f>SUM(C42:F42)</f>
        <v>530.5</v>
      </c>
      <c r="S42" s="65">
        <f>R42/R49*100</f>
        <v>78.802733214497906</v>
      </c>
    </row>
    <row r="43" spans="1:19" ht="18" customHeight="1" x14ac:dyDescent="0.15">
      <c r="A43" s="55" t="s">
        <v>107</v>
      </c>
      <c r="B43" s="56" t="s">
        <v>106</v>
      </c>
      <c r="C43" s="16">
        <v>135.5</v>
      </c>
      <c r="D43" s="17">
        <v>214</v>
      </c>
      <c r="E43" s="17">
        <v>231</v>
      </c>
      <c r="F43" s="17">
        <v>120</v>
      </c>
      <c r="G43" s="17">
        <v>299</v>
      </c>
      <c r="H43" s="17">
        <v>987.5</v>
      </c>
      <c r="I43" s="17">
        <v>1362</v>
      </c>
      <c r="J43" s="17">
        <v>115</v>
      </c>
      <c r="K43" s="17">
        <v>420.5</v>
      </c>
      <c r="L43" s="17">
        <v>103</v>
      </c>
      <c r="M43" s="17">
        <v>109.5</v>
      </c>
      <c r="N43" s="17">
        <v>30.5</v>
      </c>
      <c r="O43" s="19">
        <f>SUM(C43:N43)</f>
        <v>4127.5</v>
      </c>
      <c r="P43" s="12">
        <f t="shared" si="6"/>
        <v>1.3939999999999999</v>
      </c>
      <c r="Q43" s="2"/>
      <c r="R43" s="62">
        <f>SUM(C43:F43)</f>
        <v>700.5</v>
      </c>
      <c r="S43" s="65">
        <f>R43/R49*100</f>
        <v>104.05525846702317</v>
      </c>
    </row>
    <row r="44" spans="1:19" ht="18" customHeight="1" x14ac:dyDescent="0.15">
      <c r="A44" s="55" t="s">
        <v>109</v>
      </c>
      <c r="B44" s="56" t="s">
        <v>110</v>
      </c>
      <c r="C44" s="90">
        <v>32</v>
      </c>
      <c r="D44" s="17">
        <v>127.5</v>
      </c>
      <c r="E44" s="17">
        <v>197</v>
      </c>
      <c r="F44" s="17">
        <v>187.5</v>
      </c>
      <c r="G44" s="17">
        <v>571.5</v>
      </c>
      <c r="H44" s="17">
        <v>292.5</v>
      </c>
      <c r="I44" s="17">
        <v>282.5</v>
      </c>
      <c r="J44" s="17">
        <v>1587.5</v>
      </c>
      <c r="K44" s="17">
        <v>223</v>
      </c>
      <c r="L44" s="96">
        <v>16</v>
      </c>
      <c r="M44" s="18">
        <v>153</v>
      </c>
      <c r="N44" s="24">
        <v>52.5</v>
      </c>
      <c r="O44" s="30">
        <f t="shared" ref="O44" si="7">SUM(C44:N44)</f>
        <v>3722.5</v>
      </c>
      <c r="P44" s="12">
        <f t="shared" si="6"/>
        <v>1.2569999999999999</v>
      </c>
      <c r="Q44" s="77"/>
      <c r="R44" s="62">
        <f>SUM(C44:F44)</f>
        <v>544</v>
      </c>
      <c r="S44" s="68">
        <f>R44/R49*100</f>
        <v>80.808080808080803</v>
      </c>
    </row>
    <row r="45" spans="1:19" ht="18" customHeight="1" x14ac:dyDescent="0.15">
      <c r="A45" s="59" t="s">
        <v>112</v>
      </c>
      <c r="B45" s="60" t="s">
        <v>113</v>
      </c>
      <c r="C45" s="104">
        <v>93.5</v>
      </c>
      <c r="D45" s="27">
        <v>29.5</v>
      </c>
      <c r="E45" s="27">
        <v>191.5</v>
      </c>
      <c r="F45" s="27">
        <v>356.5</v>
      </c>
      <c r="G45" s="27">
        <v>143</v>
      </c>
      <c r="H45" s="27">
        <v>432.5</v>
      </c>
      <c r="I45" s="27">
        <v>390</v>
      </c>
      <c r="J45" s="27">
        <v>309</v>
      </c>
      <c r="K45" s="27">
        <v>398.5</v>
      </c>
      <c r="L45" s="113">
        <v>71.5</v>
      </c>
      <c r="M45" s="27">
        <v>71.5</v>
      </c>
      <c r="N45" s="27">
        <v>63</v>
      </c>
      <c r="O45" s="30">
        <f>SUM(C45:N45)</f>
        <v>2550</v>
      </c>
      <c r="P45" s="12">
        <f t="shared" si="6"/>
        <v>0.86099999999999999</v>
      </c>
      <c r="Q45" s="2"/>
      <c r="R45" s="62">
        <f>SUM(C45:F45)</f>
        <v>671</v>
      </c>
      <c r="S45" s="65">
        <f>R45/R49*100</f>
        <v>99.673202614379079</v>
      </c>
    </row>
    <row r="46" spans="1:19" ht="18" customHeight="1" x14ac:dyDescent="0.15">
      <c r="A46" s="55" t="s">
        <v>114</v>
      </c>
      <c r="B46" s="56" t="s">
        <v>115</v>
      </c>
      <c r="C46" s="118">
        <v>167</v>
      </c>
      <c r="D46" s="21">
        <v>102.5</v>
      </c>
      <c r="E46" s="21">
        <v>204</v>
      </c>
      <c r="F46" s="21">
        <v>349</v>
      </c>
      <c r="G46" s="21">
        <v>419</v>
      </c>
      <c r="H46" s="21">
        <v>336</v>
      </c>
      <c r="I46" s="21">
        <v>409</v>
      </c>
      <c r="J46" s="21">
        <v>298</v>
      </c>
      <c r="K46" s="21">
        <v>74</v>
      </c>
      <c r="L46" s="119">
        <v>46</v>
      </c>
      <c r="M46" s="21">
        <v>91</v>
      </c>
      <c r="N46" s="21">
        <v>79.5</v>
      </c>
      <c r="O46" s="30">
        <f>SUM(C46:N46)</f>
        <v>2575</v>
      </c>
      <c r="P46" s="105">
        <f t="shared" si="6"/>
        <v>0.86899999999999999</v>
      </c>
      <c r="Q46" s="77"/>
      <c r="R46" s="62">
        <f>SUM(C46:F46)</f>
        <v>822.5</v>
      </c>
      <c r="S46" s="65">
        <f>R46/R49*100</f>
        <v>122.17765894236481</v>
      </c>
    </row>
    <row r="47" spans="1:19" ht="18" customHeight="1" thickBot="1" x14ac:dyDescent="0.2">
      <c r="A47" s="53" t="s">
        <v>116</v>
      </c>
      <c r="B47" s="54" t="s">
        <v>117</v>
      </c>
      <c r="C47" s="16">
        <v>47</v>
      </c>
      <c r="D47" s="17">
        <v>255</v>
      </c>
      <c r="E47" s="17">
        <v>476</v>
      </c>
      <c r="F47" s="17">
        <v>258</v>
      </c>
      <c r="G47" s="17">
        <v>356</v>
      </c>
      <c r="H47" s="17">
        <v>684</v>
      </c>
      <c r="I47" s="17">
        <v>471</v>
      </c>
      <c r="J47" s="17">
        <v>550.5</v>
      </c>
      <c r="K47" s="17">
        <v>119.5</v>
      </c>
      <c r="L47" s="17">
        <v>179</v>
      </c>
      <c r="M47" s="17">
        <v>182</v>
      </c>
      <c r="N47" s="17">
        <v>19</v>
      </c>
      <c r="O47" s="19">
        <f>SUM(C47:N47)</f>
        <v>3597</v>
      </c>
      <c r="P47" s="12">
        <f>ROUND(O47/$O$49,3)</f>
        <v>1.214</v>
      </c>
      <c r="Q47" s="106"/>
      <c r="R47" s="126">
        <f>SUM(C47:F47)</f>
        <v>1036</v>
      </c>
      <c r="S47" s="127">
        <f>R47/R49*100</f>
        <v>153.89185977421272</v>
      </c>
    </row>
    <row r="48" spans="1:19" ht="18" customHeight="1" thickBot="1" x14ac:dyDescent="0.2">
      <c r="A48" s="137" t="s">
        <v>119</v>
      </c>
      <c r="B48" s="138" t="s">
        <v>118</v>
      </c>
      <c r="C48" s="111">
        <v>30</v>
      </c>
      <c r="D48" s="110">
        <v>75</v>
      </c>
      <c r="E48" s="110">
        <v>194.5</v>
      </c>
      <c r="F48" s="110">
        <v>175</v>
      </c>
      <c r="G48" s="110"/>
      <c r="H48" s="110"/>
      <c r="I48" s="110"/>
      <c r="J48" s="110"/>
      <c r="K48" s="110"/>
      <c r="L48" s="110"/>
      <c r="M48" s="110"/>
      <c r="N48" s="110"/>
      <c r="O48" s="139">
        <f>SUM(C48:N48)</f>
        <v>474.5</v>
      </c>
      <c r="P48" s="94">
        <f>ROUND(O48/$O$49,3)</f>
        <v>0.16</v>
      </c>
      <c r="Q48" s="106"/>
      <c r="R48" s="85">
        <f>SUM(C48:F48)</f>
        <v>474.5</v>
      </c>
      <c r="S48" s="125">
        <f>R48/R49*100</f>
        <v>70.484254307783715</v>
      </c>
    </row>
    <row r="49" spans="1:19" s="31" customFormat="1" ht="18" customHeight="1" x14ac:dyDescent="0.15">
      <c r="A49" s="153" t="s">
        <v>12</v>
      </c>
      <c r="B49" s="154"/>
      <c r="C49" s="97">
        <v>88.2</v>
      </c>
      <c r="D49" s="98">
        <v>129.19999999999999</v>
      </c>
      <c r="E49" s="98">
        <v>202.5</v>
      </c>
      <c r="F49" s="98">
        <v>253.3</v>
      </c>
      <c r="G49" s="98">
        <v>265.10000000000002</v>
      </c>
      <c r="H49" s="98">
        <v>575.4</v>
      </c>
      <c r="I49" s="98">
        <v>513.6</v>
      </c>
      <c r="J49" s="98">
        <v>314.39999999999998</v>
      </c>
      <c r="K49" s="98">
        <v>260.7</v>
      </c>
      <c r="L49" s="98">
        <v>132.80000000000001</v>
      </c>
      <c r="M49" s="98">
        <v>123.5</v>
      </c>
      <c r="N49" s="98">
        <v>103.1</v>
      </c>
      <c r="O49" s="86">
        <f>SUM(C49:N49)</f>
        <v>2961.8</v>
      </c>
      <c r="P49" s="1"/>
      <c r="Q49" s="1"/>
      <c r="R49" s="123">
        <f>SUM(C49:F49)</f>
        <v>673.2</v>
      </c>
      <c r="S49" s="69"/>
    </row>
    <row r="50" spans="1:19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19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19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19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U53"/>
  <sheetViews>
    <sheetView showGridLines="0" view="pageBreakPreview" zoomScaleNormal="100" zoomScaleSheetLayoutView="100" workbookViewId="0">
      <pane ySplit="3" topLeftCell="A28" activePane="bottomLeft" state="frozen"/>
      <selection activeCell="Y47" sqref="Y47"/>
      <selection pane="bottomLeft" activeCell="Y47" sqref="Y47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140625" style="1" bestFit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50</v>
      </c>
      <c r="D4" s="10">
        <v>88.5</v>
      </c>
      <c r="E4" s="10">
        <v>171.5</v>
      </c>
      <c r="F4" s="10">
        <v>299</v>
      </c>
      <c r="G4" s="10">
        <v>152.5</v>
      </c>
      <c r="H4" s="10">
        <v>205.5</v>
      </c>
      <c r="I4" s="10">
        <v>201</v>
      </c>
      <c r="J4" s="10">
        <v>209.5</v>
      </c>
      <c r="K4" s="10">
        <v>221.5</v>
      </c>
      <c r="L4" s="10">
        <v>183.5</v>
      </c>
      <c r="M4" s="10">
        <v>142</v>
      </c>
      <c r="N4" s="10">
        <v>32</v>
      </c>
      <c r="O4" s="11">
        <f>SUM(C4:N4)</f>
        <v>1956.5</v>
      </c>
      <c r="P4" s="2"/>
      <c r="R4" s="62">
        <f>SUM(C4:F4)</f>
        <v>609</v>
      </c>
      <c r="S4" s="65">
        <f>R4/R49*100</f>
        <v>103.02825241075959</v>
      </c>
    </row>
    <row r="5" spans="1:19" ht="18" customHeight="1" x14ac:dyDescent="0.15">
      <c r="A5" s="53" t="s">
        <v>59</v>
      </c>
      <c r="B5" s="54" t="s">
        <v>26</v>
      </c>
      <c r="C5" s="9">
        <v>84</v>
      </c>
      <c r="D5" s="10">
        <v>127</v>
      </c>
      <c r="E5" s="10">
        <v>204.5</v>
      </c>
      <c r="F5" s="10">
        <v>240</v>
      </c>
      <c r="G5" s="10">
        <v>205</v>
      </c>
      <c r="H5" s="10">
        <v>68</v>
      </c>
      <c r="I5" s="10">
        <v>608.5</v>
      </c>
      <c r="J5" s="10">
        <v>211.5</v>
      </c>
      <c r="K5" s="10">
        <v>52.5</v>
      </c>
      <c r="L5" s="10">
        <v>39</v>
      </c>
      <c r="M5" s="10">
        <v>108.5</v>
      </c>
      <c r="N5" s="10">
        <v>73</v>
      </c>
      <c r="O5" s="11">
        <f t="shared" ref="O5:O31" si="0">SUM(C5:N5)</f>
        <v>2021.5</v>
      </c>
      <c r="P5" s="2"/>
      <c r="R5" s="62">
        <f>SUM(C5:F5)</f>
        <v>655.5</v>
      </c>
      <c r="S5" s="65">
        <f>R5/R49*100</f>
        <v>110.89494163424125</v>
      </c>
    </row>
    <row r="6" spans="1:19" ht="18" customHeight="1" x14ac:dyDescent="0.15">
      <c r="A6" s="53" t="s">
        <v>60</v>
      </c>
      <c r="B6" s="54" t="s">
        <v>27</v>
      </c>
      <c r="C6" s="9">
        <v>47</v>
      </c>
      <c r="D6" s="10">
        <v>92</v>
      </c>
      <c r="E6" s="10">
        <v>302</v>
      </c>
      <c r="F6" s="10">
        <v>365.5</v>
      </c>
      <c r="G6" s="10">
        <v>334.5</v>
      </c>
      <c r="H6" s="10">
        <v>311.5</v>
      </c>
      <c r="I6" s="10">
        <v>170.5</v>
      </c>
      <c r="J6" s="10">
        <v>333</v>
      </c>
      <c r="K6" s="10">
        <v>546.5</v>
      </c>
      <c r="L6" s="10">
        <v>168.5</v>
      </c>
      <c r="M6" s="10">
        <v>32.5</v>
      </c>
      <c r="N6" s="10">
        <v>34.5</v>
      </c>
      <c r="O6" s="11">
        <f t="shared" si="0"/>
        <v>2738</v>
      </c>
      <c r="P6" s="2"/>
      <c r="R6" s="62">
        <f>SUM(C6:F6)</f>
        <v>806.5</v>
      </c>
      <c r="S6" s="65">
        <f>R6/R49*100</f>
        <v>136.44053459651496</v>
      </c>
    </row>
    <row r="7" spans="1:19" ht="18" customHeight="1" x14ac:dyDescent="0.15">
      <c r="A7" s="53" t="s">
        <v>61</v>
      </c>
      <c r="B7" s="54" t="s">
        <v>28</v>
      </c>
      <c r="C7" s="9">
        <v>102</v>
      </c>
      <c r="D7" s="10">
        <v>36.5</v>
      </c>
      <c r="E7" s="10">
        <v>70.5</v>
      </c>
      <c r="F7" s="10">
        <v>168.5</v>
      </c>
      <c r="G7" s="10">
        <v>113</v>
      </c>
      <c r="H7" s="10">
        <v>273</v>
      </c>
      <c r="I7" s="10">
        <v>260</v>
      </c>
      <c r="J7" s="10">
        <v>240.5</v>
      </c>
      <c r="K7" s="10">
        <v>144.5</v>
      </c>
      <c r="L7" s="10">
        <v>6.5</v>
      </c>
      <c r="M7" s="10">
        <v>157</v>
      </c>
      <c r="N7" s="10">
        <v>107.5</v>
      </c>
      <c r="O7" s="11">
        <f>SUM(C7:N7)</f>
        <v>1679.5</v>
      </c>
      <c r="P7" s="2"/>
      <c r="R7" s="62">
        <f>SUM(C7:F7)</f>
        <v>377.5</v>
      </c>
      <c r="S7" s="65">
        <f>R7/R49*100</f>
        <v>63.863982405684318</v>
      </c>
    </row>
    <row r="8" spans="1:19" ht="18" customHeight="1" x14ac:dyDescent="0.15">
      <c r="A8" s="53" t="s">
        <v>62</v>
      </c>
      <c r="B8" s="54" t="s">
        <v>29</v>
      </c>
      <c r="C8" s="9">
        <v>49</v>
      </c>
      <c r="D8" s="10">
        <v>143</v>
      </c>
      <c r="E8" s="10">
        <v>229.5</v>
      </c>
      <c r="F8" s="10">
        <v>245.5</v>
      </c>
      <c r="G8" s="10">
        <v>404.5</v>
      </c>
      <c r="H8" s="10">
        <v>612</v>
      </c>
      <c r="I8" s="10">
        <v>158.5</v>
      </c>
      <c r="J8" s="10">
        <v>125.5</v>
      </c>
      <c r="K8" s="10">
        <v>424.5</v>
      </c>
      <c r="L8" s="10">
        <v>364.5</v>
      </c>
      <c r="M8" s="10">
        <v>97</v>
      </c>
      <c r="N8" s="10">
        <v>87</v>
      </c>
      <c r="O8" s="11">
        <f t="shared" si="0"/>
        <v>2940.5</v>
      </c>
      <c r="P8" s="2"/>
      <c r="R8" s="62">
        <f>SUM(C8:F8)</f>
        <v>667</v>
      </c>
      <c r="S8" s="65">
        <f>R8/R49*100</f>
        <v>112.84046692607004</v>
      </c>
    </row>
    <row r="9" spans="1:19" ht="18" customHeight="1" x14ac:dyDescent="0.15">
      <c r="A9" s="53" t="s">
        <v>63</v>
      </c>
      <c r="B9" s="54" t="s">
        <v>30</v>
      </c>
      <c r="C9" s="9">
        <v>78</v>
      </c>
      <c r="D9" s="10">
        <v>97.5</v>
      </c>
      <c r="E9" s="10">
        <v>187.5</v>
      </c>
      <c r="F9" s="10">
        <v>295</v>
      </c>
      <c r="G9" s="10">
        <v>363.5</v>
      </c>
      <c r="H9" s="51">
        <v>365</v>
      </c>
      <c r="I9" s="10">
        <v>366.5</v>
      </c>
      <c r="J9" s="10">
        <v>114.5</v>
      </c>
      <c r="K9" s="10">
        <v>154.5</v>
      </c>
      <c r="L9" s="10">
        <v>96</v>
      </c>
      <c r="M9" s="10">
        <v>26</v>
      </c>
      <c r="N9" s="10">
        <v>87</v>
      </c>
      <c r="O9" s="11">
        <f t="shared" si="0"/>
        <v>2231</v>
      </c>
      <c r="P9" s="2"/>
      <c r="R9" s="62">
        <f>SUM(C9:F9)</f>
        <v>658</v>
      </c>
      <c r="S9" s="65">
        <f>R9/R49*100</f>
        <v>111.31788191507358</v>
      </c>
    </row>
    <row r="10" spans="1:19" ht="18" customHeight="1" x14ac:dyDescent="0.15">
      <c r="A10" s="53" t="s">
        <v>64</v>
      </c>
      <c r="B10" s="54" t="s">
        <v>31</v>
      </c>
      <c r="C10" s="9">
        <v>99</v>
      </c>
      <c r="D10" s="10">
        <v>122.5</v>
      </c>
      <c r="E10" s="10">
        <v>216.5</v>
      </c>
      <c r="F10" s="10">
        <v>268.5</v>
      </c>
      <c r="G10" s="10">
        <v>262.5</v>
      </c>
      <c r="H10" s="10">
        <v>390</v>
      </c>
      <c r="I10" s="10">
        <v>872.5</v>
      </c>
      <c r="J10" s="10">
        <v>473.5</v>
      </c>
      <c r="K10" s="10">
        <v>66</v>
      </c>
      <c r="L10" s="10">
        <v>73</v>
      </c>
      <c r="M10" s="10">
        <v>54</v>
      </c>
      <c r="N10" s="10">
        <v>23</v>
      </c>
      <c r="O10" s="11">
        <f>SUM(C10:N10)</f>
        <v>2921</v>
      </c>
      <c r="P10" s="2"/>
      <c r="R10" s="62">
        <f>SUM(C10:F10)</f>
        <v>706.5</v>
      </c>
      <c r="S10" s="65">
        <f>R10/R49*100</f>
        <v>119.5229233632211</v>
      </c>
    </row>
    <row r="11" spans="1:19" ht="18" customHeight="1" x14ac:dyDescent="0.15">
      <c r="A11" s="53" t="s">
        <v>65</v>
      </c>
      <c r="B11" s="54" t="s">
        <v>32</v>
      </c>
      <c r="C11" s="9">
        <v>57</v>
      </c>
      <c r="D11" s="10">
        <v>63</v>
      </c>
      <c r="E11" s="10">
        <v>175</v>
      </c>
      <c r="F11" s="10">
        <v>300</v>
      </c>
      <c r="G11" s="10">
        <v>419.5</v>
      </c>
      <c r="H11" s="10">
        <v>317.5</v>
      </c>
      <c r="I11" s="10">
        <v>130</v>
      </c>
      <c r="J11" s="10">
        <v>199.5</v>
      </c>
      <c r="K11" s="10">
        <v>457</v>
      </c>
      <c r="L11" s="10">
        <v>28</v>
      </c>
      <c r="M11" s="10">
        <v>65.5</v>
      </c>
      <c r="N11" s="10">
        <v>57.5</v>
      </c>
      <c r="O11" s="11">
        <f t="shared" si="0"/>
        <v>2269.5</v>
      </c>
      <c r="P11" s="2"/>
      <c r="R11" s="62">
        <f>SUM(C11:F11)</f>
        <v>595</v>
      </c>
      <c r="S11" s="65">
        <f>R11/R49*100</f>
        <v>100.65978683809847</v>
      </c>
    </row>
    <row r="12" spans="1:19" ht="18" customHeight="1" x14ac:dyDescent="0.15">
      <c r="A12" s="53" t="s">
        <v>66</v>
      </c>
      <c r="B12" s="54" t="s">
        <v>33</v>
      </c>
      <c r="C12" s="9">
        <v>165</v>
      </c>
      <c r="D12" s="10">
        <v>196.5</v>
      </c>
      <c r="E12" s="10">
        <v>132.5</v>
      </c>
      <c r="F12" s="10">
        <v>94</v>
      </c>
      <c r="G12" s="10">
        <v>261</v>
      </c>
      <c r="H12" s="10">
        <v>261</v>
      </c>
      <c r="I12" s="10">
        <v>146.5</v>
      </c>
      <c r="J12" s="10">
        <v>42.5</v>
      </c>
      <c r="K12" s="10">
        <v>669</v>
      </c>
      <c r="L12" s="10">
        <v>11</v>
      </c>
      <c r="M12" s="10">
        <v>310</v>
      </c>
      <c r="N12" s="10">
        <v>30.5</v>
      </c>
      <c r="O12" s="11">
        <f t="shared" si="0"/>
        <v>2319.5</v>
      </c>
      <c r="P12" s="2"/>
      <c r="R12" s="62">
        <f>SUM(C12:F12)</f>
        <v>588</v>
      </c>
      <c r="S12" s="65">
        <f>R12/R49*100</f>
        <v>99.475554051767887</v>
      </c>
    </row>
    <row r="13" spans="1:19" ht="18" customHeight="1" x14ac:dyDescent="0.15">
      <c r="A13" s="53" t="s">
        <v>68</v>
      </c>
      <c r="B13" s="54" t="s">
        <v>34</v>
      </c>
      <c r="C13" s="9">
        <v>247.5</v>
      </c>
      <c r="D13" s="10">
        <v>228</v>
      </c>
      <c r="E13" s="10">
        <v>172</v>
      </c>
      <c r="F13" s="10">
        <v>312.5</v>
      </c>
      <c r="G13" s="10">
        <v>395</v>
      </c>
      <c r="H13" s="10">
        <v>498</v>
      </c>
      <c r="I13" s="10">
        <v>258</v>
      </c>
      <c r="J13" s="10">
        <v>107.5</v>
      </c>
      <c r="K13" s="10">
        <v>309</v>
      </c>
      <c r="L13" s="10">
        <v>83</v>
      </c>
      <c r="M13" s="10">
        <v>117</v>
      </c>
      <c r="N13" s="10">
        <v>96.5</v>
      </c>
      <c r="O13" s="11">
        <f>SUM(C13:N13)</f>
        <v>2824</v>
      </c>
      <c r="P13" s="2"/>
      <c r="R13" s="62">
        <f>SUM(C13:F13)</f>
        <v>960</v>
      </c>
      <c r="S13" s="65">
        <f>R13/R49*100</f>
        <v>162.40906783962103</v>
      </c>
    </row>
    <row r="14" spans="1:19" ht="18" customHeight="1" x14ac:dyDescent="0.15">
      <c r="A14" s="53" t="s">
        <v>67</v>
      </c>
      <c r="B14" s="54" t="s">
        <v>35</v>
      </c>
      <c r="C14" s="9">
        <v>80</v>
      </c>
      <c r="D14" s="10">
        <v>201.5</v>
      </c>
      <c r="E14" s="10">
        <v>223</v>
      </c>
      <c r="F14" s="10">
        <v>177.5</v>
      </c>
      <c r="G14" s="10">
        <v>380</v>
      </c>
      <c r="H14" s="10">
        <v>265</v>
      </c>
      <c r="I14" s="10">
        <v>479.5</v>
      </c>
      <c r="J14" s="10">
        <v>213.5</v>
      </c>
      <c r="K14" s="10">
        <v>527.5</v>
      </c>
      <c r="L14" s="10">
        <v>15</v>
      </c>
      <c r="M14" s="10">
        <v>50</v>
      </c>
      <c r="N14" s="10">
        <v>80</v>
      </c>
      <c r="O14" s="11">
        <f t="shared" si="0"/>
        <v>2692.5</v>
      </c>
      <c r="P14" s="2"/>
      <c r="R14" s="62">
        <f>SUM(C14:F14)</f>
        <v>682</v>
      </c>
      <c r="S14" s="65">
        <f>R14/R49*100</f>
        <v>115.37810861106412</v>
      </c>
    </row>
    <row r="15" spans="1:19" ht="18" customHeight="1" x14ac:dyDescent="0.15">
      <c r="A15" s="53" t="s">
        <v>69</v>
      </c>
      <c r="B15" s="54" t="s">
        <v>36</v>
      </c>
      <c r="C15" s="9">
        <v>79.5</v>
      </c>
      <c r="D15" s="10">
        <v>71</v>
      </c>
      <c r="E15" s="10">
        <v>416</v>
      </c>
      <c r="F15" s="10">
        <v>247.5</v>
      </c>
      <c r="G15" s="10">
        <v>148</v>
      </c>
      <c r="H15" s="10">
        <v>294</v>
      </c>
      <c r="I15" s="10">
        <v>259.5</v>
      </c>
      <c r="J15" s="10">
        <v>249.5</v>
      </c>
      <c r="K15" s="10">
        <v>234.5</v>
      </c>
      <c r="L15" s="10">
        <v>36.5</v>
      </c>
      <c r="M15" s="10">
        <v>64.52</v>
      </c>
      <c r="N15" s="10">
        <v>121.5</v>
      </c>
      <c r="O15" s="11">
        <f t="shared" si="0"/>
        <v>2222.02</v>
      </c>
      <c r="P15" s="8"/>
      <c r="R15" s="62">
        <f>SUM(C15:F15)</f>
        <v>814</v>
      </c>
      <c r="S15" s="65">
        <f>R15/R49*100</f>
        <v>137.70935543901203</v>
      </c>
    </row>
    <row r="16" spans="1:19" ht="18" customHeight="1" x14ac:dyDescent="0.15">
      <c r="A16" s="53" t="s">
        <v>70</v>
      </c>
      <c r="B16" s="54" t="s">
        <v>37</v>
      </c>
      <c r="C16" s="9">
        <v>116</v>
      </c>
      <c r="D16" s="10">
        <v>105.5</v>
      </c>
      <c r="E16" s="10">
        <v>235.5</v>
      </c>
      <c r="F16" s="10">
        <v>204</v>
      </c>
      <c r="G16" s="10">
        <v>266.5</v>
      </c>
      <c r="H16" s="10">
        <v>391</v>
      </c>
      <c r="I16" s="10">
        <v>467</v>
      </c>
      <c r="J16" s="10">
        <v>410.5</v>
      </c>
      <c r="K16" s="10">
        <v>240</v>
      </c>
      <c r="L16" s="10">
        <v>77.5</v>
      </c>
      <c r="M16" s="10">
        <v>161</v>
      </c>
      <c r="N16" s="10">
        <v>65.5</v>
      </c>
      <c r="O16" s="11">
        <f t="shared" si="0"/>
        <v>2740</v>
      </c>
      <c r="P16" s="2"/>
      <c r="R16" s="62">
        <f>SUM(C16:F16)</f>
        <v>661</v>
      </c>
      <c r="S16" s="65">
        <f>R16/R49*100</f>
        <v>111.8254102520724</v>
      </c>
    </row>
    <row r="17" spans="1:19" ht="18" customHeight="1" x14ac:dyDescent="0.15">
      <c r="A17" s="53" t="s">
        <v>71</v>
      </c>
      <c r="B17" s="54" t="s">
        <v>38</v>
      </c>
      <c r="C17" s="9">
        <v>96</v>
      </c>
      <c r="D17" s="10">
        <v>132.5</v>
      </c>
      <c r="E17" s="10">
        <v>88</v>
      </c>
      <c r="F17" s="10">
        <v>411.5</v>
      </c>
      <c r="G17" s="10">
        <v>213</v>
      </c>
      <c r="H17" s="10">
        <v>239.5</v>
      </c>
      <c r="I17" s="10">
        <v>29.5</v>
      </c>
      <c r="J17" s="10">
        <v>170.5</v>
      </c>
      <c r="K17" s="10">
        <v>87.5</v>
      </c>
      <c r="L17" s="10">
        <v>62.5</v>
      </c>
      <c r="M17" s="10">
        <v>16.5</v>
      </c>
      <c r="N17" s="10">
        <v>76.5</v>
      </c>
      <c r="O17" s="11">
        <f>SUM(C17:N17)</f>
        <v>1623.5</v>
      </c>
      <c r="P17" s="2"/>
      <c r="R17" s="62">
        <f>SUM(C17:F17)</f>
        <v>728</v>
      </c>
      <c r="S17" s="65">
        <f>R17/R49*100</f>
        <v>123.1602097783793</v>
      </c>
    </row>
    <row r="18" spans="1:19" ht="18" customHeight="1" x14ac:dyDescent="0.15">
      <c r="A18" s="53" t="s">
        <v>72</v>
      </c>
      <c r="B18" s="54" t="s">
        <v>39</v>
      </c>
      <c r="C18" s="9">
        <v>48.5</v>
      </c>
      <c r="D18" s="10">
        <v>57.5</v>
      </c>
      <c r="E18" s="10">
        <v>151.5</v>
      </c>
      <c r="F18" s="10">
        <v>190</v>
      </c>
      <c r="G18" s="10">
        <v>248.5</v>
      </c>
      <c r="H18" s="10">
        <v>242.5</v>
      </c>
      <c r="I18" s="10">
        <v>527</v>
      </c>
      <c r="J18" s="10">
        <v>301.5</v>
      </c>
      <c r="K18" s="10">
        <v>280</v>
      </c>
      <c r="L18" s="10">
        <v>169</v>
      </c>
      <c r="M18" s="10">
        <v>49</v>
      </c>
      <c r="N18" s="10">
        <v>24</v>
      </c>
      <c r="O18" s="11">
        <f t="shared" si="0"/>
        <v>2289</v>
      </c>
      <c r="P18" s="12">
        <f>ROUND(O18/$O$49,3)</f>
        <v>0.97899999999999998</v>
      </c>
      <c r="R18" s="62">
        <f>SUM(C18:F18)</f>
        <v>447.5</v>
      </c>
      <c r="S18" s="65">
        <f>R18/R49*100</f>
        <v>75.706310268990023</v>
      </c>
    </row>
    <row r="19" spans="1:19" ht="18" customHeight="1" x14ac:dyDescent="0.15">
      <c r="A19" s="53" t="s">
        <v>73</v>
      </c>
      <c r="B19" s="54" t="s">
        <v>40</v>
      </c>
      <c r="C19" s="9">
        <v>82.5</v>
      </c>
      <c r="D19" s="10">
        <v>89.5</v>
      </c>
      <c r="E19" s="10">
        <v>183.5</v>
      </c>
      <c r="F19" s="10">
        <v>125</v>
      </c>
      <c r="G19" s="10">
        <v>110.5</v>
      </c>
      <c r="H19" s="10">
        <v>355.5</v>
      </c>
      <c r="I19" s="10">
        <v>149.5</v>
      </c>
      <c r="J19" s="10">
        <v>226</v>
      </c>
      <c r="K19" s="10">
        <v>69</v>
      </c>
      <c r="L19" s="10">
        <v>27</v>
      </c>
      <c r="M19" s="10">
        <v>47.5</v>
      </c>
      <c r="N19" s="10">
        <v>119.5</v>
      </c>
      <c r="O19" s="11">
        <f t="shared" si="0"/>
        <v>1585</v>
      </c>
      <c r="P19" s="12">
        <f t="shared" ref="P19:P30" si="1">ROUND(O19/$O$49,3)</f>
        <v>0.67800000000000005</v>
      </c>
      <c r="R19" s="62">
        <f>SUM(C19:F19)</f>
        <v>480.5</v>
      </c>
      <c r="S19" s="65">
        <f>R19/R49*100</f>
        <v>81.289121975976983</v>
      </c>
    </row>
    <row r="20" spans="1:19" ht="18" customHeight="1" x14ac:dyDescent="0.15">
      <c r="A20" s="53" t="s">
        <v>74</v>
      </c>
      <c r="B20" s="54" t="s">
        <v>41</v>
      </c>
      <c r="C20" s="9">
        <v>53</v>
      </c>
      <c r="D20" s="10">
        <v>16</v>
      </c>
      <c r="E20" s="10">
        <v>142</v>
      </c>
      <c r="F20" s="10">
        <v>153.5</v>
      </c>
      <c r="G20" s="10">
        <v>219.5</v>
      </c>
      <c r="H20" s="10">
        <v>423</v>
      </c>
      <c r="I20" s="10">
        <v>425</v>
      </c>
      <c r="J20" s="10">
        <v>249.5</v>
      </c>
      <c r="K20" s="10">
        <v>260</v>
      </c>
      <c r="L20" s="10">
        <v>7.5</v>
      </c>
      <c r="M20" s="10">
        <v>293.5</v>
      </c>
      <c r="N20" s="10">
        <v>199</v>
      </c>
      <c r="O20" s="11">
        <f t="shared" si="0"/>
        <v>2441.5</v>
      </c>
      <c r="P20" s="12">
        <f t="shared" si="1"/>
        <v>1.044</v>
      </c>
      <c r="R20" s="62">
        <f>SUM(C20:F20)</f>
        <v>364.5</v>
      </c>
      <c r="S20" s="65">
        <f>R20/R49*100</f>
        <v>61.664692945356116</v>
      </c>
    </row>
    <row r="21" spans="1:19" ht="18" customHeight="1" x14ac:dyDescent="0.15">
      <c r="A21" s="53" t="s">
        <v>75</v>
      </c>
      <c r="B21" s="54" t="s">
        <v>42</v>
      </c>
      <c r="C21" s="14">
        <v>198</v>
      </c>
      <c r="D21" s="15">
        <v>97.5</v>
      </c>
      <c r="E21" s="15">
        <v>150.5</v>
      </c>
      <c r="F21" s="15">
        <v>279.5</v>
      </c>
      <c r="G21" s="15">
        <v>235.5</v>
      </c>
      <c r="H21" s="15">
        <v>501</v>
      </c>
      <c r="I21" s="15">
        <v>264.5</v>
      </c>
      <c r="J21" s="15">
        <v>65</v>
      </c>
      <c r="K21" s="15">
        <v>108</v>
      </c>
      <c r="L21" s="15">
        <v>256</v>
      </c>
      <c r="M21" s="15">
        <v>193</v>
      </c>
      <c r="N21" s="15">
        <v>16.5</v>
      </c>
      <c r="O21" s="11">
        <f t="shared" si="0"/>
        <v>2365</v>
      </c>
      <c r="P21" s="12">
        <f t="shared" si="1"/>
        <v>1.0109999999999999</v>
      </c>
      <c r="R21" s="62">
        <f>SUM(C21:F21)</f>
        <v>725.5</v>
      </c>
      <c r="S21" s="65">
        <f>R21/R49*100</f>
        <v>122.73726949754695</v>
      </c>
    </row>
    <row r="22" spans="1:19" ht="18" customHeight="1" x14ac:dyDescent="0.15">
      <c r="A22" s="53" t="s">
        <v>76</v>
      </c>
      <c r="B22" s="54" t="s">
        <v>43</v>
      </c>
      <c r="C22" s="23">
        <v>95</v>
      </c>
      <c r="D22" s="18">
        <v>90.5</v>
      </c>
      <c r="E22" s="18">
        <v>164.5</v>
      </c>
      <c r="F22" s="18">
        <v>208.5</v>
      </c>
      <c r="G22" s="18">
        <v>182</v>
      </c>
      <c r="H22" s="18">
        <v>670</v>
      </c>
      <c r="I22" s="18">
        <v>431</v>
      </c>
      <c r="J22" s="17">
        <v>288.5</v>
      </c>
      <c r="K22" s="18">
        <v>633.5</v>
      </c>
      <c r="L22" s="18">
        <v>194.5</v>
      </c>
      <c r="M22" s="18">
        <v>127.5</v>
      </c>
      <c r="N22" s="24">
        <v>38.5</v>
      </c>
      <c r="O22" s="11">
        <f t="shared" si="0"/>
        <v>3124</v>
      </c>
      <c r="P22" s="12">
        <f t="shared" si="1"/>
        <v>1.3360000000000001</v>
      </c>
      <c r="R22" s="62">
        <f>SUM(C22:F22)</f>
        <v>558.5</v>
      </c>
      <c r="S22" s="65">
        <f>R22/R49*100</f>
        <v>94.484858737946197</v>
      </c>
    </row>
    <row r="23" spans="1:19" ht="18" customHeight="1" x14ac:dyDescent="0.15">
      <c r="A23" s="53" t="s">
        <v>77</v>
      </c>
      <c r="B23" s="54" t="s">
        <v>44</v>
      </c>
      <c r="C23" s="45">
        <v>146</v>
      </c>
      <c r="D23" s="22">
        <v>52</v>
      </c>
      <c r="E23" s="22">
        <v>178.5</v>
      </c>
      <c r="F23" s="22">
        <v>150.5</v>
      </c>
      <c r="G23" s="22">
        <v>155.5</v>
      </c>
      <c r="H23" s="22">
        <v>250.5</v>
      </c>
      <c r="I23" s="22">
        <v>256.5</v>
      </c>
      <c r="J23" s="21">
        <v>369</v>
      </c>
      <c r="K23" s="22">
        <v>471</v>
      </c>
      <c r="L23" s="22">
        <v>136</v>
      </c>
      <c r="M23" s="22">
        <v>167</v>
      </c>
      <c r="N23" s="46">
        <v>42.5</v>
      </c>
      <c r="O23" s="19">
        <f t="shared" si="0"/>
        <v>2375</v>
      </c>
      <c r="P23" s="12">
        <f t="shared" si="1"/>
        <v>1.0149999999999999</v>
      </c>
      <c r="R23" s="62">
        <f>SUM(C23:F23)</f>
        <v>527</v>
      </c>
      <c r="S23" s="65">
        <f>R23/R49*100</f>
        <v>89.15581119945864</v>
      </c>
    </row>
    <row r="24" spans="1:19" ht="18" customHeight="1" x14ac:dyDescent="0.15">
      <c r="A24" s="53" t="s">
        <v>78</v>
      </c>
      <c r="B24" s="54" t="s">
        <v>45</v>
      </c>
      <c r="C24" s="23">
        <v>191</v>
      </c>
      <c r="D24" s="18">
        <v>116.5</v>
      </c>
      <c r="E24" s="18">
        <v>62.5</v>
      </c>
      <c r="F24" s="18">
        <v>127.5</v>
      </c>
      <c r="G24" s="18">
        <v>127</v>
      </c>
      <c r="H24" s="18">
        <v>199</v>
      </c>
      <c r="I24" s="18">
        <v>341.5</v>
      </c>
      <c r="J24" s="17">
        <v>233</v>
      </c>
      <c r="K24" s="18">
        <v>253</v>
      </c>
      <c r="L24" s="18">
        <v>338</v>
      </c>
      <c r="M24" s="18">
        <v>100</v>
      </c>
      <c r="N24" s="24">
        <v>140.5</v>
      </c>
      <c r="O24" s="19">
        <f t="shared" si="0"/>
        <v>2229.5</v>
      </c>
      <c r="P24" s="12">
        <f t="shared" si="1"/>
        <v>0.95299999999999996</v>
      </c>
      <c r="R24" s="62">
        <f>SUM(C24:F24)</f>
        <v>497.5</v>
      </c>
      <c r="S24" s="65">
        <f>R24/R49*100</f>
        <v>84.165115885636936</v>
      </c>
    </row>
    <row r="25" spans="1:19" ht="18" customHeight="1" x14ac:dyDescent="0.15">
      <c r="A25" s="53" t="s">
        <v>79</v>
      </c>
      <c r="B25" s="54" t="s">
        <v>46</v>
      </c>
      <c r="C25" s="26">
        <v>103</v>
      </c>
      <c r="D25" s="27">
        <v>52</v>
      </c>
      <c r="E25" s="27">
        <v>174.5</v>
      </c>
      <c r="F25" s="27">
        <v>263.5</v>
      </c>
      <c r="G25" s="27">
        <v>248.5</v>
      </c>
      <c r="H25" s="27">
        <v>102</v>
      </c>
      <c r="I25" s="27">
        <v>271</v>
      </c>
      <c r="J25" s="27">
        <v>381</v>
      </c>
      <c r="K25" s="27">
        <v>72.5</v>
      </c>
      <c r="L25" s="27">
        <v>299.5</v>
      </c>
      <c r="M25" s="27">
        <v>112.5</v>
      </c>
      <c r="N25" s="27">
        <v>90.5</v>
      </c>
      <c r="O25" s="19">
        <f t="shared" si="0"/>
        <v>2170.5</v>
      </c>
      <c r="P25" s="12">
        <f t="shared" si="1"/>
        <v>0.92800000000000005</v>
      </c>
      <c r="R25" s="62">
        <f>SUM(C25:F25)</f>
        <v>593</v>
      </c>
      <c r="S25" s="65">
        <f>R25/R49*100</f>
        <v>100.32143461343257</v>
      </c>
    </row>
    <row r="26" spans="1:19" ht="18" customHeight="1" x14ac:dyDescent="0.15">
      <c r="A26" s="53" t="s">
        <v>80</v>
      </c>
      <c r="B26" s="54" t="s">
        <v>47</v>
      </c>
      <c r="C26" s="20">
        <v>96</v>
      </c>
      <c r="D26" s="21">
        <v>65</v>
      </c>
      <c r="E26" s="21">
        <v>238</v>
      </c>
      <c r="F26" s="21">
        <v>278.5</v>
      </c>
      <c r="G26" s="21">
        <v>363.5</v>
      </c>
      <c r="H26" s="21">
        <v>355.5</v>
      </c>
      <c r="I26" s="21">
        <v>399.5</v>
      </c>
      <c r="J26" s="21">
        <v>235</v>
      </c>
      <c r="K26" s="21">
        <v>260</v>
      </c>
      <c r="L26" s="21">
        <v>5</v>
      </c>
      <c r="M26" s="21">
        <v>241.5</v>
      </c>
      <c r="N26" s="21">
        <v>42.5</v>
      </c>
      <c r="O26" s="30">
        <f>SUM(C26:N26)</f>
        <v>2580</v>
      </c>
      <c r="P26" s="12">
        <f t="shared" si="1"/>
        <v>1.103</v>
      </c>
      <c r="R26" s="62">
        <f>SUM(C26:F26)</f>
        <v>677.5</v>
      </c>
      <c r="S26" s="65">
        <f>R26/R49*100</f>
        <v>114.61681610556589</v>
      </c>
    </row>
    <row r="27" spans="1:19" ht="18" customHeight="1" x14ac:dyDescent="0.15">
      <c r="A27" s="53" t="s">
        <v>81</v>
      </c>
      <c r="B27" s="54" t="s">
        <v>48</v>
      </c>
      <c r="C27" s="16">
        <v>77</v>
      </c>
      <c r="D27" s="17">
        <v>107</v>
      </c>
      <c r="E27" s="17">
        <v>142</v>
      </c>
      <c r="F27" s="17">
        <v>277</v>
      </c>
      <c r="G27" s="17">
        <v>353.5</v>
      </c>
      <c r="H27" s="17">
        <v>306</v>
      </c>
      <c r="I27" s="17">
        <v>67</v>
      </c>
      <c r="J27" s="17">
        <v>289</v>
      </c>
      <c r="K27" s="17">
        <v>280.5</v>
      </c>
      <c r="L27" s="17">
        <v>222</v>
      </c>
      <c r="M27" s="17">
        <v>68.5</v>
      </c>
      <c r="N27" s="17">
        <v>129</v>
      </c>
      <c r="O27" s="30">
        <f t="shared" si="0"/>
        <v>2318.5</v>
      </c>
      <c r="P27" s="12">
        <f t="shared" si="1"/>
        <v>0.99099999999999999</v>
      </c>
      <c r="R27" s="62">
        <f>SUM(C27:F27)</f>
        <v>603</v>
      </c>
      <c r="S27" s="65">
        <f>R27/R49*100</f>
        <v>102.01319573676197</v>
      </c>
    </row>
    <row r="28" spans="1:19" ht="18" customHeight="1" x14ac:dyDescent="0.15">
      <c r="A28" s="53" t="s">
        <v>82</v>
      </c>
      <c r="B28" s="54" t="s">
        <v>49</v>
      </c>
      <c r="C28" s="26">
        <v>57</v>
      </c>
      <c r="D28" s="27">
        <v>175</v>
      </c>
      <c r="E28" s="27">
        <v>133</v>
      </c>
      <c r="F28" s="27">
        <v>147.5</v>
      </c>
      <c r="G28" s="27">
        <v>140.5</v>
      </c>
      <c r="H28" s="27">
        <v>58.5</v>
      </c>
      <c r="I28" s="27">
        <v>347</v>
      </c>
      <c r="J28" s="27">
        <v>174</v>
      </c>
      <c r="K28" s="27">
        <v>528.5</v>
      </c>
      <c r="L28" s="27">
        <v>73</v>
      </c>
      <c r="M28" s="27">
        <v>265</v>
      </c>
      <c r="N28" s="27">
        <v>145</v>
      </c>
      <c r="O28" s="19">
        <f t="shared" si="0"/>
        <v>2244</v>
      </c>
      <c r="P28" s="12">
        <f t="shared" si="1"/>
        <v>0.95899999999999996</v>
      </c>
      <c r="R28" s="62">
        <f>SUM(C28:F28)</f>
        <v>512.5</v>
      </c>
      <c r="S28" s="65">
        <f>R28/R49*100</f>
        <v>86.702757570631022</v>
      </c>
    </row>
    <row r="29" spans="1:19" ht="18" customHeight="1" x14ac:dyDescent="0.15">
      <c r="A29" s="53" t="s">
        <v>83</v>
      </c>
      <c r="B29" s="54" t="s">
        <v>50</v>
      </c>
      <c r="C29" s="16">
        <v>91.5</v>
      </c>
      <c r="D29" s="17">
        <v>135</v>
      </c>
      <c r="E29" s="17">
        <v>113</v>
      </c>
      <c r="F29" s="17">
        <v>333</v>
      </c>
      <c r="G29" s="17">
        <v>395.5</v>
      </c>
      <c r="H29" s="17">
        <v>386.5</v>
      </c>
      <c r="I29" s="17">
        <v>354</v>
      </c>
      <c r="J29" s="17">
        <v>366.5</v>
      </c>
      <c r="K29" s="17">
        <v>362</v>
      </c>
      <c r="L29" s="17">
        <v>11</v>
      </c>
      <c r="M29" s="17">
        <v>165</v>
      </c>
      <c r="N29" s="17">
        <v>48</v>
      </c>
      <c r="O29" s="29">
        <f t="shared" si="0"/>
        <v>2761</v>
      </c>
      <c r="P29" s="12">
        <f t="shared" si="1"/>
        <v>1.181</v>
      </c>
      <c r="R29" s="62">
        <f>SUM(C29:F29)</f>
        <v>672.5</v>
      </c>
      <c r="S29" s="65">
        <f>R29/R49*100</f>
        <v>113.77093554390119</v>
      </c>
    </row>
    <row r="30" spans="1:19" ht="18" customHeight="1" x14ac:dyDescent="0.15">
      <c r="A30" s="53" t="s">
        <v>84</v>
      </c>
      <c r="B30" s="54" t="s">
        <v>51</v>
      </c>
      <c r="C30" s="20">
        <v>36.5</v>
      </c>
      <c r="D30" s="21">
        <v>111.5</v>
      </c>
      <c r="E30" s="21">
        <v>158</v>
      </c>
      <c r="F30" s="21">
        <v>138.5</v>
      </c>
      <c r="G30" s="21">
        <v>108</v>
      </c>
      <c r="H30" s="21">
        <v>151</v>
      </c>
      <c r="I30" s="21">
        <v>365</v>
      </c>
      <c r="J30" s="21">
        <v>139</v>
      </c>
      <c r="K30" s="21">
        <v>121.5</v>
      </c>
      <c r="L30" s="21">
        <v>62</v>
      </c>
      <c r="M30" s="21">
        <v>4.5</v>
      </c>
      <c r="N30" s="21">
        <v>205</v>
      </c>
      <c r="O30" s="50">
        <f t="shared" si="0"/>
        <v>1600.5</v>
      </c>
      <c r="P30" s="12">
        <f t="shared" si="1"/>
        <v>0.68400000000000005</v>
      </c>
      <c r="R30" s="62">
        <f>SUM(C30:F30)</f>
        <v>444.5</v>
      </c>
      <c r="S30" s="65">
        <f>R30/R49*100</f>
        <v>75.198781931991192</v>
      </c>
    </row>
    <row r="31" spans="1:19" ht="18" customHeight="1" x14ac:dyDescent="0.15">
      <c r="A31" s="53" t="s">
        <v>85</v>
      </c>
      <c r="B31" s="54" t="s">
        <v>52</v>
      </c>
      <c r="C31" s="20">
        <v>94</v>
      </c>
      <c r="D31" s="21">
        <v>46</v>
      </c>
      <c r="E31" s="21">
        <v>152.5</v>
      </c>
      <c r="F31" s="21">
        <v>174.5</v>
      </c>
      <c r="G31" s="21">
        <v>233.5</v>
      </c>
      <c r="H31" s="21">
        <v>366</v>
      </c>
      <c r="I31" s="21">
        <v>195.5</v>
      </c>
      <c r="J31" s="21">
        <v>218.5</v>
      </c>
      <c r="K31" s="21">
        <v>279</v>
      </c>
      <c r="L31" s="21">
        <v>48</v>
      </c>
      <c r="M31" s="21">
        <v>116</v>
      </c>
      <c r="N31" s="21">
        <v>107</v>
      </c>
      <c r="O31" s="30">
        <f t="shared" si="0"/>
        <v>2030.5</v>
      </c>
      <c r="P31" s="12">
        <f t="shared" ref="P31:P36" si="2">ROUND(O31/$O$49,3)</f>
        <v>0.86799999999999999</v>
      </c>
      <c r="Q31" s="2"/>
      <c r="R31" s="62">
        <f>SUM(C31:F31)</f>
        <v>467</v>
      </c>
      <c r="S31" s="65">
        <f>R31/R49*100</f>
        <v>79.005244459482313</v>
      </c>
    </row>
    <row r="32" spans="1:19" ht="18" customHeight="1" x14ac:dyDescent="0.15">
      <c r="A32" s="53" t="s">
        <v>86</v>
      </c>
      <c r="B32" s="54" t="s">
        <v>53</v>
      </c>
      <c r="C32" s="20">
        <v>145.5</v>
      </c>
      <c r="D32" s="21">
        <v>151.5</v>
      </c>
      <c r="E32" s="21">
        <v>228</v>
      </c>
      <c r="F32" s="21">
        <v>276</v>
      </c>
      <c r="G32" s="21">
        <v>91.5</v>
      </c>
      <c r="H32" s="21">
        <v>291</v>
      </c>
      <c r="I32" s="21">
        <v>336</v>
      </c>
      <c r="J32" s="21">
        <v>147</v>
      </c>
      <c r="K32" s="21">
        <v>92</v>
      </c>
      <c r="L32" s="21">
        <v>74.5</v>
      </c>
      <c r="M32" s="21">
        <v>231.5</v>
      </c>
      <c r="N32" s="21">
        <v>79</v>
      </c>
      <c r="O32" s="30">
        <f t="shared" ref="O32:O38" si="3">SUM(C32:N32)</f>
        <v>2143.5</v>
      </c>
      <c r="P32" s="12">
        <f t="shared" si="2"/>
        <v>0.91600000000000004</v>
      </c>
      <c r="Q32" s="2"/>
      <c r="R32" s="62">
        <f>SUM(C32:F32)</f>
        <v>801</v>
      </c>
      <c r="S32" s="65">
        <f>R32/R49*100</f>
        <v>135.5100659786838</v>
      </c>
    </row>
    <row r="33" spans="1:21" ht="18" customHeight="1" x14ac:dyDescent="0.15">
      <c r="A33" s="53" t="s">
        <v>87</v>
      </c>
      <c r="B33" s="54" t="s">
        <v>54</v>
      </c>
      <c r="C33" s="20">
        <v>103.5</v>
      </c>
      <c r="D33" s="21">
        <v>108.5</v>
      </c>
      <c r="E33" s="21">
        <v>212</v>
      </c>
      <c r="F33" s="21">
        <v>348</v>
      </c>
      <c r="G33" s="21">
        <v>186</v>
      </c>
      <c r="H33" s="21">
        <v>375.5</v>
      </c>
      <c r="I33" s="21">
        <v>287.5</v>
      </c>
      <c r="J33" s="21">
        <v>251.5</v>
      </c>
      <c r="K33" s="21">
        <v>335</v>
      </c>
      <c r="L33" s="21">
        <v>97.5</v>
      </c>
      <c r="M33" s="21">
        <v>8.5</v>
      </c>
      <c r="N33" s="21">
        <v>208</v>
      </c>
      <c r="O33" s="30">
        <f t="shared" si="3"/>
        <v>2521.5</v>
      </c>
      <c r="P33" s="12">
        <f t="shared" si="2"/>
        <v>1.0780000000000001</v>
      </c>
      <c r="Q33" s="2"/>
      <c r="R33" s="62">
        <f>SUM(C33:F33)</f>
        <v>772</v>
      </c>
      <c r="S33" s="65">
        <f>R33/R49*100</f>
        <v>130.60395872102859</v>
      </c>
    </row>
    <row r="34" spans="1:21" ht="18" customHeight="1" x14ac:dyDescent="0.15">
      <c r="A34" s="53" t="s">
        <v>88</v>
      </c>
      <c r="B34" s="54" t="s">
        <v>55</v>
      </c>
      <c r="C34" s="16">
        <v>12</v>
      </c>
      <c r="D34" s="17">
        <v>59.5</v>
      </c>
      <c r="E34" s="17">
        <v>56.5</v>
      </c>
      <c r="F34" s="17">
        <v>97.5</v>
      </c>
      <c r="G34" s="17">
        <v>208.5</v>
      </c>
      <c r="H34" s="17">
        <v>504</v>
      </c>
      <c r="I34" s="17">
        <v>121</v>
      </c>
      <c r="J34" s="17">
        <v>139.5</v>
      </c>
      <c r="K34" s="17">
        <v>77</v>
      </c>
      <c r="L34" s="17">
        <v>205.5</v>
      </c>
      <c r="M34" s="17">
        <v>360</v>
      </c>
      <c r="N34" s="17">
        <v>59</v>
      </c>
      <c r="O34" s="30">
        <f t="shared" si="3"/>
        <v>1900</v>
      </c>
      <c r="P34" s="12">
        <f t="shared" si="2"/>
        <v>0.81200000000000006</v>
      </c>
      <c r="Q34" s="2"/>
      <c r="R34" s="62">
        <f>SUM(C34:F34)</f>
        <v>225.5</v>
      </c>
      <c r="S34" s="65">
        <f>R34/R49*100</f>
        <v>38.149213331077654</v>
      </c>
    </row>
    <row r="35" spans="1:21" ht="18" customHeight="1" x14ac:dyDescent="0.15">
      <c r="A35" s="55" t="s">
        <v>89</v>
      </c>
      <c r="B35" s="56" t="s">
        <v>56</v>
      </c>
      <c r="C35" s="16">
        <v>44.5</v>
      </c>
      <c r="D35" s="17">
        <v>132</v>
      </c>
      <c r="E35" s="17">
        <v>185.5</v>
      </c>
      <c r="F35" s="17">
        <v>203</v>
      </c>
      <c r="G35" s="17">
        <v>103</v>
      </c>
      <c r="H35" s="17">
        <v>612.5</v>
      </c>
      <c r="I35" s="17">
        <v>229</v>
      </c>
      <c r="J35" s="17">
        <v>182.5</v>
      </c>
      <c r="K35" s="17">
        <v>281</v>
      </c>
      <c r="L35" s="17">
        <v>108.5</v>
      </c>
      <c r="M35" s="17">
        <v>221.5</v>
      </c>
      <c r="N35" s="17">
        <v>231</v>
      </c>
      <c r="O35" s="19">
        <f t="shared" si="3"/>
        <v>2534</v>
      </c>
      <c r="P35" s="12">
        <f t="shared" si="2"/>
        <v>1.083</v>
      </c>
      <c r="Q35" s="2"/>
      <c r="R35" s="62">
        <f>SUM(C35:F35)</f>
        <v>565</v>
      </c>
      <c r="S35" s="65">
        <f>R35/R49*100</f>
        <v>95.584503468110299</v>
      </c>
    </row>
    <row r="36" spans="1:21" ht="18" customHeight="1" x14ac:dyDescent="0.15">
      <c r="A36" s="55" t="s">
        <v>90</v>
      </c>
      <c r="B36" s="56" t="s">
        <v>57</v>
      </c>
      <c r="C36" s="20">
        <v>36.5</v>
      </c>
      <c r="D36" s="21">
        <v>227.5</v>
      </c>
      <c r="E36" s="21">
        <v>66.5</v>
      </c>
      <c r="F36" s="21">
        <v>131</v>
      </c>
      <c r="G36" s="21">
        <v>204</v>
      </c>
      <c r="H36" s="21">
        <v>251.5</v>
      </c>
      <c r="I36" s="21">
        <v>40.5</v>
      </c>
      <c r="J36" s="21">
        <v>233.5</v>
      </c>
      <c r="K36" s="21">
        <v>228</v>
      </c>
      <c r="L36" s="21">
        <v>184.5</v>
      </c>
      <c r="M36" s="21">
        <v>260.5</v>
      </c>
      <c r="N36" s="21">
        <v>89</v>
      </c>
      <c r="O36" s="19">
        <f>SUM(C36:N36)</f>
        <v>1953</v>
      </c>
      <c r="P36" s="12">
        <f t="shared" si="2"/>
        <v>0.83499999999999996</v>
      </c>
      <c r="Q36" s="2"/>
      <c r="R36" s="62">
        <f>SUM(C36:F36)</f>
        <v>461.5</v>
      </c>
      <c r="S36" s="65">
        <f>R36/R49*100</f>
        <v>78.07477584165116</v>
      </c>
    </row>
    <row r="37" spans="1:21" ht="18" customHeight="1" x14ac:dyDescent="0.15">
      <c r="A37" s="59" t="s">
        <v>92</v>
      </c>
      <c r="B37" s="60" t="s">
        <v>93</v>
      </c>
      <c r="C37" s="20">
        <v>47</v>
      </c>
      <c r="D37" s="21">
        <v>163.5</v>
      </c>
      <c r="E37" s="21">
        <v>190</v>
      </c>
      <c r="F37" s="21">
        <v>134.5</v>
      </c>
      <c r="G37" s="21">
        <v>157.5</v>
      </c>
      <c r="H37" s="21">
        <v>172</v>
      </c>
      <c r="I37" s="21">
        <v>364.5</v>
      </c>
      <c r="J37" s="21">
        <v>510</v>
      </c>
      <c r="K37" s="21">
        <v>136</v>
      </c>
      <c r="L37" s="21">
        <v>180.5</v>
      </c>
      <c r="M37" s="21">
        <v>113</v>
      </c>
      <c r="N37" s="21">
        <v>165.5</v>
      </c>
      <c r="O37" s="30">
        <f t="shared" si="3"/>
        <v>2334</v>
      </c>
      <c r="P37" s="12">
        <f t="shared" ref="P37:P39" si="4">ROUND(O37/$O$49,3)</f>
        <v>0.998</v>
      </c>
      <c r="Q37" s="2"/>
      <c r="R37" s="62">
        <f>SUM(C37:F37)</f>
        <v>535</v>
      </c>
      <c r="S37" s="65">
        <f>R37/R49*100</f>
        <v>90.509220098122142</v>
      </c>
    </row>
    <row r="38" spans="1:21" ht="18" customHeight="1" x14ac:dyDescent="0.15">
      <c r="A38" s="55" t="s">
        <v>94</v>
      </c>
      <c r="B38" s="56" t="s">
        <v>96</v>
      </c>
      <c r="C38" s="20">
        <v>148</v>
      </c>
      <c r="D38" s="21">
        <v>101</v>
      </c>
      <c r="E38" s="21">
        <v>183</v>
      </c>
      <c r="F38" s="21">
        <v>323</v>
      </c>
      <c r="G38" s="21">
        <v>211.5</v>
      </c>
      <c r="H38" s="21">
        <v>411</v>
      </c>
      <c r="I38" s="18">
        <v>376</v>
      </c>
      <c r="J38" s="21">
        <v>235.5</v>
      </c>
      <c r="K38" s="21">
        <v>276</v>
      </c>
      <c r="L38" s="21">
        <v>190</v>
      </c>
      <c r="M38" s="21">
        <v>169</v>
      </c>
      <c r="N38" s="21">
        <v>170.5</v>
      </c>
      <c r="O38" s="30">
        <f t="shared" si="3"/>
        <v>2794.5</v>
      </c>
      <c r="P38" s="12">
        <f t="shared" si="4"/>
        <v>1.1950000000000001</v>
      </c>
      <c r="Q38" s="2"/>
      <c r="R38" s="62">
        <f>SUM(C38:F38)</f>
        <v>755</v>
      </c>
      <c r="S38" s="65">
        <f>R38/R49*100</f>
        <v>127.72796481136864</v>
      </c>
    </row>
    <row r="39" spans="1:21" ht="18" customHeight="1" x14ac:dyDescent="0.15">
      <c r="A39" s="57" t="s">
        <v>95</v>
      </c>
      <c r="B39" s="58" t="s">
        <v>97</v>
      </c>
      <c r="C39" s="20">
        <v>163</v>
      </c>
      <c r="D39" s="21">
        <v>77</v>
      </c>
      <c r="E39" s="21">
        <v>92.5</v>
      </c>
      <c r="F39" s="21">
        <v>349</v>
      </c>
      <c r="G39" s="21">
        <v>312.5</v>
      </c>
      <c r="H39" s="21">
        <v>257.5</v>
      </c>
      <c r="I39" s="21">
        <v>173</v>
      </c>
      <c r="J39" s="21">
        <v>66</v>
      </c>
      <c r="K39" s="21">
        <v>451.5</v>
      </c>
      <c r="L39" s="21">
        <v>284.5</v>
      </c>
      <c r="M39" s="21">
        <v>170</v>
      </c>
      <c r="N39" s="21">
        <v>174</v>
      </c>
      <c r="O39" s="30">
        <f t="shared" ref="O39:O42" si="5">SUM(C39:N39)</f>
        <v>2570.5</v>
      </c>
      <c r="P39" s="12">
        <f t="shared" si="4"/>
        <v>1.099</v>
      </c>
      <c r="Q39" s="2"/>
      <c r="R39" s="62">
        <f>SUM(C39:F39)</f>
        <v>681.5</v>
      </c>
      <c r="S39" s="65">
        <f>R39/R49*100</f>
        <v>115.29352055489765</v>
      </c>
    </row>
    <row r="40" spans="1:21" ht="18" customHeight="1" x14ac:dyDescent="0.15">
      <c r="A40" s="55" t="s">
        <v>98</v>
      </c>
      <c r="B40" s="56" t="s">
        <v>99</v>
      </c>
      <c r="C40" s="16">
        <v>46.5</v>
      </c>
      <c r="D40" s="17">
        <v>119</v>
      </c>
      <c r="E40" s="17">
        <v>75</v>
      </c>
      <c r="F40" s="17">
        <v>246.5</v>
      </c>
      <c r="G40" s="17">
        <v>178</v>
      </c>
      <c r="H40" s="17">
        <v>308.5</v>
      </c>
      <c r="I40" s="17">
        <v>108.5</v>
      </c>
      <c r="J40" s="17">
        <v>259</v>
      </c>
      <c r="K40" s="17">
        <v>198.5</v>
      </c>
      <c r="L40" s="17">
        <v>236</v>
      </c>
      <c r="M40" s="17">
        <v>35.5</v>
      </c>
      <c r="N40" s="24">
        <v>33</v>
      </c>
      <c r="O40" s="30">
        <f t="shared" si="5"/>
        <v>1844</v>
      </c>
      <c r="P40" s="12">
        <f t="shared" ref="P40:P46" si="6">ROUND(O40/$O$49,3)</f>
        <v>0.78800000000000003</v>
      </c>
      <c r="Q40" s="2"/>
      <c r="R40" s="62">
        <f>SUM(C40:F40)</f>
        <v>487</v>
      </c>
      <c r="S40" s="65">
        <f>R40/R49*100</f>
        <v>82.388766706141098</v>
      </c>
    </row>
    <row r="41" spans="1:21" ht="18" customHeight="1" x14ac:dyDescent="0.15">
      <c r="A41" s="59" t="s">
        <v>101</v>
      </c>
      <c r="B41" s="60" t="s">
        <v>102</v>
      </c>
      <c r="C41" s="26">
        <v>104.5</v>
      </c>
      <c r="D41" s="27">
        <v>106</v>
      </c>
      <c r="E41" s="27">
        <v>231</v>
      </c>
      <c r="F41" s="27">
        <v>138.5</v>
      </c>
      <c r="G41" s="27">
        <v>190</v>
      </c>
      <c r="H41" s="27">
        <v>221</v>
      </c>
      <c r="I41" s="27">
        <v>256</v>
      </c>
      <c r="J41" s="27">
        <v>83.5</v>
      </c>
      <c r="K41" s="27">
        <v>262</v>
      </c>
      <c r="L41" s="27">
        <v>65</v>
      </c>
      <c r="M41" s="27">
        <v>73</v>
      </c>
      <c r="N41" s="27">
        <v>132.5</v>
      </c>
      <c r="O41" s="30">
        <f t="shared" si="5"/>
        <v>1863</v>
      </c>
      <c r="P41" s="12">
        <f t="shared" si="6"/>
        <v>0.79700000000000004</v>
      </c>
      <c r="Q41" s="2"/>
      <c r="R41" s="62">
        <f>SUM(C41:F41)</f>
        <v>580</v>
      </c>
      <c r="S41" s="68">
        <f>R41/R49*100</f>
        <v>98.122145153104384</v>
      </c>
    </row>
    <row r="42" spans="1:21" ht="18" customHeight="1" x14ac:dyDescent="0.15">
      <c r="A42" s="55" t="s">
        <v>103</v>
      </c>
      <c r="B42" s="56" t="s">
        <v>104</v>
      </c>
      <c r="C42" s="16">
        <v>28</v>
      </c>
      <c r="D42" s="17">
        <v>113.5</v>
      </c>
      <c r="E42" s="17">
        <v>132</v>
      </c>
      <c r="F42" s="17">
        <v>233.5</v>
      </c>
      <c r="G42" s="17">
        <v>127</v>
      </c>
      <c r="H42" s="17">
        <v>282</v>
      </c>
      <c r="I42" s="17">
        <v>696.5</v>
      </c>
      <c r="J42" s="17">
        <v>273.5</v>
      </c>
      <c r="K42" s="17">
        <v>702.5</v>
      </c>
      <c r="L42" s="17">
        <v>173</v>
      </c>
      <c r="M42" s="17">
        <v>49.5</v>
      </c>
      <c r="N42" s="17">
        <v>168.5</v>
      </c>
      <c r="O42" s="19">
        <f t="shared" si="5"/>
        <v>2979.5</v>
      </c>
      <c r="P42" s="12">
        <f t="shared" si="6"/>
        <v>1.274</v>
      </c>
      <c r="Q42" s="77"/>
      <c r="R42" s="62">
        <f>SUM(C42:F42)</f>
        <v>507</v>
      </c>
      <c r="S42" s="65">
        <f>R42/R49*100</f>
        <v>85.772288952799855</v>
      </c>
    </row>
    <row r="43" spans="1:21" ht="18" customHeight="1" x14ac:dyDescent="0.15">
      <c r="A43" s="55" t="s">
        <v>107</v>
      </c>
      <c r="B43" s="56" t="s">
        <v>106</v>
      </c>
      <c r="C43" s="16">
        <v>183</v>
      </c>
      <c r="D43" s="17">
        <v>132.5</v>
      </c>
      <c r="E43" s="17">
        <v>288</v>
      </c>
      <c r="F43" s="17">
        <v>114.5</v>
      </c>
      <c r="G43" s="17">
        <v>207</v>
      </c>
      <c r="H43" s="17">
        <v>482.5</v>
      </c>
      <c r="I43" s="17">
        <v>647</v>
      </c>
      <c r="J43" s="17">
        <v>227.5</v>
      </c>
      <c r="K43" s="17">
        <v>568.5</v>
      </c>
      <c r="L43" s="17">
        <v>181</v>
      </c>
      <c r="M43" s="17">
        <v>88.5</v>
      </c>
      <c r="N43" s="17">
        <v>64</v>
      </c>
      <c r="O43" s="19">
        <f t="shared" ref="O43:O49" si="7">SUM(C43:N43)</f>
        <v>3184</v>
      </c>
      <c r="P43" s="12">
        <f t="shared" si="6"/>
        <v>1.361</v>
      </c>
      <c r="Q43" s="2"/>
      <c r="R43" s="62">
        <f>SUM(C43:F43)</f>
        <v>718</v>
      </c>
      <c r="S43" s="65">
        <f>R43/R49*100</f>
        <v>121.46844865504991</v>
      </c>
    </row>
    <row r="44" spans="1:21" ht="18" customHeight="1" x14ac:dyDescent="0.15">
      <c r="A44" s="55" t="s">
        <v>109</v>
      </c>
      <c r="B44" s="56" t="s">
        <v>110</v>
      </c>
      <c r="C44" s="90">
        <v>75</v>
      </c>
      <c r="D44" s="17">
        <v>103</v>
      </c>
      <c r="E44" s="17">
        <v>174</v>
      </c>
      <c r="F44" s="17">
        <v>155</v>
      </c>
      <c r="G44" s="17">
        <v>312</v>
      </c>
      <c r="H44" s="17">
        <v>295</v>
      </c>
      <c r="I44" s="17">
        <v>69</v>
      </c>
      <c r="J44" s="17">
        <v>961.5</v>
      </c>
      <c r="K44" s="17">
        <v>321.5</v>
      </c>
      <c r="L44" s="17">
        <v>56.5</v>
      </c>
      <c r="M44" s="17">
        <v>183.5</v>
      </c>
      <c r="N44" s="24">
        <v>76.5</v>
      </c>
      <c r="O44" s="30">
        <f t="shared" si="7"/>
        <v>2782.5</v>
      </c>
      <c r="P44" s="12">
        <f t="shared" si="6"/>
        <v>1.19</v>
      </c>
      <c r="Q44" s="77"/>
      <c r="R44" s="62">
        <f>SUM(C44:F44)</f>
        <v>507</v>
      </c>
      <c r="S44" s="65">
        <f>R44/R49*100</f>
        <v>85.772288952799855</v>
      </c>
    </row>
    <row r="45" spans="1:21" ht="18" customHeight="1" x14ac:dyDescent="0.15">
      <c r="A45" s="55" t="s">
        <v>112</v>
      </c>
      <c r="B45" s="56" t="s">
        <v>113</v>
      </c>
      <c r="C45" s="16">
        <v>54.5</v>
      </c>
      <c r="D45" s="17">
        <v>14</v>
      </c>
      <c r="E45" s="17">
        <v>178</v>
      </c>
      <c r="F45" s="17">
        <v>226.5</v>
      </c>
      <c r="G45" s="17">
        <v>93.5</v>
      </c>
      <c r="H45" s="17">
        <v>295</v>
      </c>
      <c r="I45" s="17">
        <v>185.5</v>
      </c>
      <c r="J45" s="17">
        <v>209</v>
      </c>
      <c r="K45" s="17">
        <v>367</v>
      </c>
      <c r="L45" s="17">
        <v>39</v>
      </c>
      <c r="M45" s="17">
        <v>46.5</v>
      </c>
      <c r="N45" s="17">
        <v>138.5</v>
      </c>
      <c r="O45" s="19">
        <f t="shared" si="7"/>
        <v>1847</v>
      </c>
      <c r="P45" s="12">
        <f t="shared" si="6"/>
        <v>0.79</v>
      </c>
      <c r="Q45" s="2"/>
      <c r="R45" s="62">
        <f>SUM(C45:F45)</f>
        <v>473</v>
      </c>
      <c r="S45" s="65">
        <f>R45/R49*100</f>
        <v>80.020301133479961</v>
      </c>
    </row>
    <row r="46" spans="1:21" ht="18" customHeight="1" x14ac:dyDescent="0.15">
      <c r="A46" s="55" t="s">
        <v>114</v>
      </c>
      <c r="B46" s="56" t="s">
        <v>115</v>
      </c>
      <c r="C46" s="26">
        <v>137.5</v>
      </c>
      <c r="D46" s="27">
        <v>154</v>
      </c>
      <c r="E46" s="27">
        <v>161</v>
      </c>
      <c r="F46" s="27">
        <v>419</v>
      </c>
      <c r="G46" s="27">
        <v>335.5</v>
      </c>
      <c r="H46" s="27">
        <v>294.5</v>
      </c>
      <c r="I46" s="27">
        <v>218</v>
      </c>
      <c r="J46" s="27">
        <v>281.5</v>
      </c>
      <c r="K46" s="27">
        <v>248</v>
      </c>
      <c r="L46" s="27">
        <v>38</v>
      </c>
      <c r="M46" s="27">
        <v>102</v>
      </c>
      <c r="N46" s="27">
        <v>125.5</v>
      </c>
      <c r="O46" s="29">
        <f t="shared" si="7"/>
        <v>2514.5</v>
      </c>
      <c r="P46" s="88">
        <f t="shared" si="6"/>
        <v>1.075</v>
      </c>
      <c r="Q46" s="2"/>
      <c r="R46" s="62">
        <f>SUM(C46:F46)</f>
        <v>871.5</v>
      </c>
      <c r="S46" s="65">
        <f>R46/R49*100</f>
        <v>147.43698189815598</v>
      </c>
      <c r="T46" s="103"/>
      <c r="U46" s="89"/>
    </row>
    <row r="47" spans="1:21" ht="18" customHeight="1" thickBot="1" x14ac:dyDescent="0.2">
      <c r="A47" s="53" t="s">
        <v>116</v>
      </c>
      <c r="B47" s="54" t="s">
        <v>117</v>
      </c>
      <c r="C47" s="16">
        <v>72.5</v>
      </c>
      <c r="D47" s="17">
        <v>266.5</v>
      </c>
      <c r="E47" s="17">
        <v>319</v>
      </c>
      <c r="F47" s="17">
        <v>333</v>
      </c>
      <c r="G47" s="17">
        <v>263.5</v>
      </c>
      <c r="H47" s="17">
        <v>388.5</v>
      </c>
      <c r="I47" s="17">
        <v>518.5</v>
      </c>
      <c r="J47" s="17">
        <v>168</v>
      </c>
      <c r="K47" s="17">
        <v>50.5</v>
      </c>
      <c r="L47" s="17">
        <v>240</v>
      </c>
      <c r="M47" s="17">
        <v>325</v>
      </c>
      <c r="N47" s="17">
        <v>61.5</v>
      </c>
      <c r="O47" s="19">
        <f t="shared" si="7"/>
        <v>3006.5</v>
      </c>
      <c r="P47" s="12">
        <f>ROUND(O47/$O$49,3)</f>
        <v>1.2849999999999999</v>
      </c>
      <c r="Q47" s="106"/>
      <c r="R47" s="126">
        <f>SUM(C47:F47)</f>
        <v>991</v>
      </c>
      <c r="S47" s="127">
        <f>R47/R49*100</f>
        <v>167.65352732194214</v>
      </c>
      <c r="T47" s="107"/>
      <c r="U47" s="107"/>
    </row>
    <row r="48" spans="1:21" ht="18" customHeight="1" thickBot="1" x14ac:dyDescent="0.2">
      <c r="A48" s="140" t="s">
        <v>119</v>
      </c>
      <c r="B48" s="141" t="s">
        <v>118</v>
      </c>
      <c r="C48" s="78">
        <v>66</v>
      </c>
      <c r="D48" s="79">
        <v>133.5</v>
      </c>
      <c r="E48" s="79">
        <v>122.5</v>
      </c>
      <c r="F48" s="79">
        <v>155</v>
      </c>
      <c r="G48" s="79"/>
      <c r="H48" s="79"/>
      <c r="I48" s="79"/>
      <c r="J48" s="79"/>
      <c r="K48" s="79"/>
      <c r="L48" s="79"/>
      <c r="M48" s="79"/>
      <c r="N48" s="79"/>
      <c r="O48" s="142">
        <f>SUM(C48:N48)</f>
        <v>477</v>
      </c>
      <c r="P48" s="94">
        <f>ROUND(O48/$O$49,3)</f>
        <v>0.20399999999999999</v>
      </c>
      <c r="Q48" s="106"/>
      <c r="R48" s="85">
        <f>SUM(C48:F48)</f>
        <v>477</v>
      </c>
      <c r="S48" s="125">
        <f>R48/R49*100</f>
        <v>80.697005582811698</v>
      </c>
      <c r="T48" s="107"/>
      <c r="U48" s="107"/>
    </row>
    <row r="49" spans="1:20" s="31" customFormat="1" ht="18" customHeight="1" x14ac:dyDescent="0.15">
      <c r="A49" s="158" t="s">
        <v>12</v>
      </c>
      <c r="B49" s="159"/>
      <c r="C49" s="71">
        <v>93.4</v>
      </c>
      <c r="D49" s="72">
        <v>109.5</v>
      </c>
      <c r="E49" s="72">
        <v>172.1</v>
      </c>
      <c r="F49" s="115">
        <v>216.1</v>
      </c>
      <c r="G49" s="115">
        <v>210.2</v>
      </c>
      <c r="H49" s="116">
        <v>324.2</v>
      </c>
      <c r="I49" s="116">
        <v>308.8</v>
      </c>
      <c r="J49" s="116">
        <v>239.6</v>
      </c>
      <c r="K49" s="115">
        <v>289.2</v>
      </c>
      <c r="L49" s="116">
        <v>132.69999999999999</v>
      </c>
      <c r="M49" s="116">
        <v>134.1</v>
      </c>
      <c r="N49" s="117">
        <v>108.9</v>
      </c>
      <c r="O49" s="73">
        <f t="shared" si="7"/>
        <v>2338.7999999999997</v>
      </c>
      <c r="P49" s="1"/>
      <c r="Q49" s="1"/>
      <c r="R49" s="83">
        <f>SUM(C49:F49)</f>
        <v>591.1</v>
      </c>
      <c r="S49" s="82"/>
      <c r="T49" s="1"/>
    </row>
    <row r="50" spans="1:20" s="39" customFormat="1" ht="8.25" customHeight="1" x14ac:dyDescent="0.15">
      <c r="A50" s="32"/>
      <c r="B50" s="32"/>
      <c r="C50" s="33"/>
      <c r="D50" s="33"/>
      <c r="E50" s="33"/>
      <c r="F50" s="33"/>
      <c r="G50" s="33"/>
      <c r="H50" s="99"/>
      <c r="I50" s="100"/>
      <c r="J50" s="99"/>
      <c r="K50" s="33"/>
      <c r="L50" s="101"/>
      <c r="M50" s="102"/>
      <c r="N50" s="37"/>
      <c r="O50" s="38"/>
      <c r="R50" s="81"/>
    </row>
    <row r="51" spans="1:20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0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0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E53"/>
  <sheetViews>
    <sheetView showGridLines="0" view="pageBreakPreview" zoomScaleNormal="100" zoomScaleSheetLayoutView="100" workbookViewId="0">
      <pane ySplit="3" topLeftCell="A34" activePane="bottomLeft" state="frozen"/>
      <selection activeCell="Y47" sqref="Y47"/>
      <selection pane="bottomLeft" activeCell="Y47" sqref="Y47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customWidth="1"/>
    <col min="20" max="20" width="0.140625" style="1" customWidth="1"/>
    <col min="21" max="16384" width="7.5703125" style="1"/>
  </cols>
  <sheetData>
    <row r="1" spans="1:19" ht="24" x14ac:dyDescent="0.15">
      <c r="A1" s="157" t="s">
        <v>17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42.5</v>
      </c>
      <c r="D4" s="10">
        <v>65</v>
      </c>
      <c r="E4" s="10">
        <v>69.5</v>
      </c>
      <c r="F4" s="10">
        <v>173</v>
      </c>
      <c r="G4" s="10">
        <v>64</v>
      </c>
      <c r="H4" s="10">
        <v>419.5</v>
      </c>
      <c r="I4" s="10">
        <v>217</v>
      </c>
      <c r="J4" s="10">
        <v>177</v>
      </c>
      <c r="K4" s="10">
        <v>175.5</v>
      </c>
      <c r="L4" s="10">
        <v>200.5</v>
      </c>
      <c r="M4" s="10">
        <v>72</v>
      </c>
      <c r="N4" s="10">
        <v>6.5</v>
      </c>
      <c r="O4" s="11">
        <f>SUM(C4:N4)</f>
        <v>1682</v>
      </c>
      <c r="P4" s="2"/>
      <c r="R4" s="62">
        <f>SUM(C4:F4)</f>
        <v>350</v>
      </c>
      <c r="S4" s="65">
        <f>R4/R49*100</f>
        <v>61.892130857648098</v>
      </c>
    </row>
    <row r="5" spans="1:19" ht="18" customHeight="1" x14ac:dyDescent="0.15">
      <c r="A5" s="53" t="s">
        <v>59</v>
      </c>
      <c r="B5" s="54" t="s">
        <v>26</v>
      </c>
      <c r="C5" s="9">
        <v>53.5</v>
      </c>
      <c r="D5" s="10">
        <v>53</v>
      </c>
      <c r="E5" s="10">
        <v>163.5</v>
      </c>
      <c r="F5" s="10">
        <v>250</v>
      </c>
      <c r="G5" s="10">
        <v>119</v>
      </c>
      <c r="H5" s="10">
        <v>32</v>
      </c>
      <c r="I5" s="10">
        <v>360.5</v>
      </c>
      <c r="J5" s="10">
        <v>237</v>
      </c>
      <c r="K5" s="10">
        <v>155.5</v>
      </c>
      <c r="L5" s="10">
        <v>52</v>
      </c>
      <c r="M5" s="10">
        <v>135</v>
      </c>
      <c r="N5" s="10">
        <v>47</v>
      </c>
      <c r="O5" s="11">
        <f>SUM(C5:N5)</f>
        <v>1658</v>
      </c>
      <c r="P5" s="2"/>
      <c r="R5" s="62">
        <f>SUM(C5:F5)</f>
        <v>520</v>
      </c>
      <c r="S5" s="65">
        <f>R5/R49*100</f>
        <v>91.954022988505741</v>
      </c>
    </row>
    <row r="6" spans="1:19" ht="18" customHeight="1" x14ac:dyDescent="0.15">
      <c r="A6" s="53" t="s">
        <v>60</v>
      </c>
      <c r="B6" s="54" t="s">
        <v>27</v>
      </c>
      <c r="C6" s="9">
        <v>58.5</v>
      </c>
      <c r="D6" s="10">
        <v>87.5</v>
      </c>
      <c r="E6" s="10">
        <v>205.5</v>
      </c>
      <c r="F6" s="10">
        <v>187</v>
      </c>
      <c r="G6" s="10">
        <v>177.5</v>
      </c>
      <c r="H6" s="10">
        <v>228</v>
      </c>
      <c r="I6" s="10">
        <v>391.5</v>
      </c>
      <c r="J6" s="10">
        <v>202</v>
      </c>
      <c r="K6" s="10">
        <v>608.5</v>
      </c>
      <c r="L6" s="10">
        <v>128.5</v>
      </c>
      <c r="M6" s="10">
        <v>36</v>
      </c>
      <c r="N6" s="10">
        <v>36</v>
      </c>
      <c r="O6" s="11">
        <f t="shared" ref="O6:O31" si="0">SUM(C6:N6)</f>
        <v>2346.5</v>
      </c>
      <c r="P6" s="2"/>
      <c r="R6" s="62">
        <f>SUM(C6:F6)</f>
        <v>538.5</v>
      </c>
      <c r="S6" s="65">
        <f>R6/R49*100</f>
        <v>95.225464190981441</v>
      </c>
    </row>
    <row r="7" spans="1:19" ht="18" customHeight="1" x14ac:dyDescent="0.15">
      <c r="A7" s="53" t="s">
        <v>61</v>
      </c>
      <c r="B7" s="54" t="s">
        <v>28</v>
      </c>
      <c r="C7" s="9">
        <v>26.5</v>
      </c>
      <c r="D7" s="10">
        <v>33.5</v>
      </c>
      <c r="E7" s="10">
        <v>46</v>
      </c>
      <c r="F7" s="10">
        <v>139</v>
      </c>
      <c r="G7" s="10">
        <v>54.5</v>
      </c>
      <c r="H7" s="10">
        <v>310.5</v>
      </c>
      <c r="I7" s="10">
        <v>148</v>
      </c>
      <c r="J7" s="10">
        <v>217</v>
      </c>
      <c r="K7" s="10">
        <v>222.5</v>
      </c>
      <c r="L7" s="10">
        <v>14</v>
      </c>
      <c r="M7" s="10">
        <v>121.5</v>
      </c>
      <c r="N7" s="10">
        <v>96.5</v>
      </c>
      <c r="O7" s="11">
        <f>SUM(C7:N7)</f>
        <v>1429.5</v>
      </c>
      <c r="P7" s="2"/>
      <c r="R7" s="62">
        <f>SUM(C7:F7)</f>
        <v>245</v>
      </c>
      <c r="S7" s="65">
        <f>R7/R49*100</f>
        <v>43.324491600353667</v>
      </c>
    </row>
    <row r="8" spans="1:19" ht="18" customHeight="1" x14ac:dyDescent="0.15">
      <c r="A8" s="53" t="s">
        <v>62</v>
      </c>
      <c r="B8" s="54" t="s">
        <v>29</v>
      </c>
      <c r="C8" s="9">
        <v>19</v>
      </c>
      <c r="D8" s="10">
        <v>179.5</v>
      </c>
      <c r="E8" s="10">
        <v>190</v>
      </c>
      <c r="F8" s="10">
        <v>201.5</v>
      </c>
      <c r="G8" s="10">
        <v>252.5</v>
      </c>
      <c r="H8" s="10">
        <v>1101</v>
      </c>
      <c r="I8" s="10">
        <v>705.5</v>
      </c>
      <c r="J8" s="10">
        <v>178</v>
      </c>
      <c r="K8" s="10">
        <v>274</v>
      </c>
      <c r="L8" s="10">
        <v>246</v>
      </c>
      <c r="M8" s="10">
        <v>111</v>
      </c>
      <c r="N8" s="10">
        <v>25.5</v>
      </c>
      <c r="O8" s="11">
        <f t="shared" si="0"/>
        <v>3483.5</v>
      </c>
      <c r="P8" s="2"/>
      <c r="R8" s="62">
        <f>SUM(C8:F8)</f>
        <v>590</v>
      </c>
      <c r="S8" s="65">
        <f>R8/R49*100</f>
        <v>104.33244916003537</v>
      </c>
    </row>
    <row r="9" spans="1:19" ht="18" customHeight="1" x14ac:dyDescent="0.15">
      <c r="A9" s="53" t="s">
        <v>63</v>
      </c>
      <c r="B9" s="54" t="s">
        <v>30</v>
      </c>
      <c r="C9" s="9">
        <v>30</v>
      </c>
      <c r="D9" s="10">
        <v>82</v>
      </c>
      <c r="E9" s="10">
        <v>89.5</v>
      </c>
      <c r="F9" s="10">
        <v>176</v>
      </c>
      <c r="G9" s="10">
        <v>412.5</v>
      </c>
      <c r="H9" s="10">
        <v>526</v>
      </c>
      <c r="I9" s="10">
        <v>402.5</v>
      </c>
      <c r="J9" s="10">
        <v>114.5</v>
      </c>
      <c r="K9" s="10">
        <v>355.5</v>
      </c>
      <c r="L9" s="10">
        <v>74.5</v>
      </c>
      <c r="M9" s="10">
        <v>22.5</v>
      </c>
      <c r="N9" s="10">
        <v>56</v>
      </c>
      <c r="O9" s="11">
        <f t="shared" si="0"/>
        <v>2341.5</v>
      </c>
      <c r="P9" s="2"/>
      <c r="R9" s="62">
        <f>SUM(C9:F9)</f>
        <v>377.5</v>
      </c>
      <c r="S9" s="65">
        <f>R9/R49*100</f>
        <v>66.755083996463298</v>
      </c>
    </row>
    <row r="10" spans="1:19" ht="18" customHeight="1" x14ac:dyDescent="0.15">
      <c r="A10" s="53" t="s">
        <v>64</v>
      </c>
      <c r="B10" s="54" t="s">
        <v>31</v>
      </c>
      <c r="C10" s="9">
        <v>125</v>
      </c>
      <c r="D10" s="10">
        <v>64.5</v>
      </c>
      <c r="E10" s="10">
        <v>165</v>
      </c>
      <c r="F10" s="10">
        <v>165.5</v>
      </c>
      <c r="G10" s="10">
        <v>181.5</v>
      </c>
      <c r="H10" s="10">
        <v>274</v>
      </c>
      <c r="I10" s="10">
        <v>400.5</v>
      </c>
      <c r="J10" s="10">
        <v>417.5</v>
      </c>
      <c r="K10" s="10">
        <v>83.5</v>
      </c>
      <c r="L10" s="10">
        <v>64.5</v>
      </c>
      <c r="M10" s="10">
        <v>101.5</v>
      </c>
      <c r="N10" s="10">
        <v>2</v>
      </c>
      <c r="O10" s="11">
        <f>SUM(C10:N10)</f>
        <v>2045</v>
      </c>
      <c r="P10" s="2"/>
      <c r="R10" s="62">
        <f>SUM(C10:F10)</f>
        <v>520</v>
      </c>
      <c r="S10" s="65">
        <f>R10/R49*100</f>
        <v>91.954022988505741</v>
      </c>
    </row>
    <row r="11" spans="1:19" ht="18" customHeight="1" x14ac:dyDescent="0.15">
      <c r="A11" s="53" t="s">
        <v>65</v>
      </c>
      <c r="B11" s="54" t="s">
        <v>32</v>
      </c>
      <c r="C11" s="9">
        <v>44</v>
      </c>
      <c r="D11" s="10">
        <v>46</v>
      </c>
      <c r="E11" s="10">
        <v>212</v>
      </c>
      <c r="F11" s="10">
        <v>185</v>
      </c>
      <c r="G11" s="10">
        <v>280.5</v>
      </c>
      <c r="H11" s="10">
        <v>436.5</v>
      </c>
      <c r="I11" s="10">
        <v>246</v>
      </c>
      <c r="J11" s="10">
        <v>118</v>
      </c>
      <c r="K11" s="10">
        <v>245.5</v>
      </c>
      <c r="L11" s="10">
        <v>30</v>
      </c>
      <c r="M11" s="10">
        <v>23.5</v>
      </c>
      <c r="N11" s="10">
        <v>34</v>
      </c>
      <c r="O11" s="11">
        <f t="shared" si="0"/>
        <v>1901</v>
      </c>
      <c r="P11" s="2"/>
      <c r="R11" s="62">
        <f>SUM(C11:F11)</f>
        <v>487</v>
      </c>
      <c r="S11" s="65">
        <f>R11/R49*100</f>
        <v>86.118479221927501</v>
      </c>
    </row>
    <row r="12" spans="1:19" ht="18" customHeight="1" x14ac:dyDescent="0.15">
      <c r="A12" s="53" t="s">
        <v>66</v>
      </c>
      <c r="B12" s="54" t="s">
        <v>33</v>
      </c>
      <c r="C12" s="9">
        <v>190</v>
      </c>
      <c r="D12" s="10">
        <v>241</v>
      </c>
      <c r="E12" s="10">
        <v>115</v>
      </c>
      <c r="F12" s="10">
        <v>43.5</v>
      </c>
      <c r="G12" s="10">
        <v>93</v>
      </c>
      <c r="H12" s="10">
        <v>332.5</v>
      </c>
      <c r="I12" s="10">
        <v>379</v>
      </c>
      <c r="J12" s="10">
        <v>126</v>
      </c>
      <c r="K12" s="10">
        <v>483.5</v>
      </c>
      <c r="L12" s="10">
        <v>42.5</v>
      </c>
      <c r="M12" s="10">
        <v>183</v>
      </c>
      <c r="N12" s="10">
        <v>22.5</v>
      </c>
      <c r="O12" s="11">
        <f t="shared" si="0"/>
        <v>2251.5</v>
      </c>
      <c r="P12" s="2"/>
      <c r="R12" s="62">
        <f>SUM(C12:F12)</f>
        <v>589.5</v>
      </c>
      <c r="S12" s="65">
        <f>R12/R49*100</f>
        <v>104.24403183023874</v>
      </c>
    </row>
    <row r="13" spans="1:19" ht="18" customHeight="1" x14ac:dyDescent="0.15">
      <c r="A13" s="53" t="s">
        <v>68</v>
      </c>
      <c r="B13" s="54" t="s">
        <v>34</v>
      </c>
      <c r="C13" s="9">
        <v>100.5</v>
      </c>
      <c r="D13" s="10">
        <v>242</v>
      </c>
      <c r="E13" s="10">
        <v>131.5</v>
      </c>
      <c r="F13" s="10">
        <v>170.5</v>
      </c>
      <c r="G13" s="10">
        <v>195.5</v>
      </c>
      <c r="H13" s="10">
        <v>433.5</v>
      </c>
      <c r="I13" s="10">
        <v>180.5</v>
      </c>
      <c r="J13" s="10">
        <v>75</v>
      </c>
      <c r="K13" s="10">
        <v>382</v>
      </c>
      <c r="L13" s="10">
        <v>103.5</v>
      </c>
      <c r="M13" s="10">
        <v>112.5</v>
      </c>
      <c r="N13" s="10">
        <v>77.5</v>
      </c>
      <c r="O13" s="11">
        <f t="shared" si="0"/>
        <v>2204.5</v>
      </c>
      <c r="P13" s="2"/>
      <c r="R13" s="62">
        <f>SUM(C13:F13)</f>
        <v>644.5</v>
      </c>
      <c r="S13" s="65">
        <f>R13/R49*100</f>
        <v>113.96993810786915</v>
      </c>
    </row>
    <row r="14" spans="1:19" ht="18" customHeight="1" x14ac:dyDescent="0.15">
      <c r="A14" s="53" t="s">
        <v>67</v>
      </c>
      <c r="B14" s="54" t="s">
        <v>35</v>
      </c>
      <c r="C14" s="9">
        <v>67.5</v>
      </c>
      <c r="D14" s="10">
        <v>83</v>
      </c>
      <c r="E14" s="10">
        <v>261</v>
      </c>
      <c r="F14" s="10">
        <v>182.5</v>
      </c>
      <c r="G14" s="10">
        <v>108.5</v>
      </c>
      <c r="H14" s="10">
        <v>215.5</v>
      </c>
      <c r="I14" s="10">
        <v>571</v>
      </c>
      <c r="J14" s="10">
        <v>303</v>
      </c>
      <c r="K14" s="10">
        <v>271</v>
      </c>
      <c r="L14" s="10">
        <v>10</v>
      </c>
      <c r="M14" s="10">
        <v>28.5</v>
      </c>
      <c r="N14" s="10">
        <v>88.5</v>
      </c>
      <c r="O14" s="11">
        <f t="shared" si="0"/>
        <v>2190</v>
      </c>
      <c r="P14" s="2"/>
      <c r="R14" s="62">
        <f>SUM(C14:F14)</f>
        <v>594</v>
      </c>
      <c r="S14" s="65">
        <f>R14/R49*100</f>
        <v>105.03978779840848</v>
      </c>
    </row>
    <row r="15" spans="1:19" ht="18" customHeight="1" x14ac:dyDescent="0.15">
      <c r="A15" s="53" t="s">
        <v>69</v>
      </c>
      <c r="B15" s="54" t="s">
        <v>36</v>
      </c>
      <c r="C15" s="9">
        <v>92.5</v>
      </c>
      <c r="D15" s="10">
        <v>132</v>
      </c>
      <c r="E15" s="10">
        <v>241</v>
      </c>
      <c r="F15" s="10">
        <v>256.5</v>
      </c>
      <c r="G15" s="10">
        <v>215</v>
      </c>
      <c r="H15" s="10">
        <v>89</v>
      </c>
      <c r="I15" s="10">
        <v>196.5</v>
      </c>
      <c r="J15" s="10">
        <v>288.5</v>
      </c>
      <c r="K15" s="10">
        <v>267.5</v>
      </c>
      <c r="L15" s="10">
        <v>29</v>
      </c>
      <c r="M15" s="10">
        <v>62.5</v>
      </c>
      <c r="N15" s="10">
        <v>122.5</v>
      </c>
      <c r="O15" s="11">
        <f t="shared" si="0"/>
        <v>1992.5</v>
      </c>
      <c r="P15" s="8"/>
      <c r="R15" s="62">
        <f>SUM(C15:F15)</f>
        <v>722</v>
      </c>
      <c r="S15" s="65">
        <f>R15/R49*100</f>
        <v>127.67462422634837</v>
      </c>
    </row>
    <row r="16" spans="1:19" ht="18" customHeight="1" x14ac:dyDescent="0.15">
      <c r="A16" s="53" t="s">
        <v>70</v>
      </c>
      <c r="B16" s="54" t="s">
        <v>37</v>
      </c>
      <c r="C16" s="9">
        <v>71.5</v>
      </c>
      <c r="D16" s="10">
        <v>121.5</v>
      </c>
      <c r="E16" s="10">
        <v>113</v>
      </c>
      <c r="F16" s="10">
        <v>124.5</v>
      </c>
      <c r="G16" s="10">
        <v>258</v>
      </c>
      <c r="H16" s="10">
        <v>255.5</v>
      </c>
      <c r="I16" s="10">
        <v>412</v>
      </c>
      <c r="J16" s="10">
        <v>992</v>
      </c>
      <c r="K16" s="10">
        <v>123.5</v>
      </c>
      <c r="L16" s="10">
        <v>64</v>
      </c>
      <c r="M16" s="10">
        <v>225.5</v>
      </c>
      <c r="N16" s="10">
        <v>64.5</v>
      </c>
      <c r="O16" s="11">
        <f t="shared" si="0"/>
        <v>2825.5</v>
      </c>
      <c r="P16" s="2"/>
      <c r="R16" s="62">
        <f>SUM(C16:F16)</f>
        <v>430.5</v>
      </c>
      <c r="S16" s="65">
        <f>R16/R49*100</f>
        <v>76.127320954907162</v>
      </c>
    </row>
    <row r="17" spans="1:19" ht="18" customHeight="1" x14ac:dyDescent="0.15">
      <c r="A17" s="53" t="s">
        <v>71</v>
      </c>
      <c r="B17" s="54" t="s">
        <v>38</v>
      </c>
      <c r="C17" s="9">
        <v>83</v>
      </c>
      <c r="D17" s="10">
        <v>110</v>
      </c>
      <c r="E17" s="10">
        <v>63.5</v>
      </c>
      <c r="F17" s="10">
        <v>233</v>
      </c>
      <c r="G17" s="10">
        <v>404.5</v>
      </c>
      <c r="H17" s="10">
        <v>214</v>
      </c>
      <c r="I17" s="10">
        <v>137</v>
      </c>
      <c r="J17" s="10">
        <v>72</v>
      </c>
      <c r="K17" s="10">
        <v>116.5</v>
      </c>
      <c r="L17" s="10">
        <v>126</v>
      </c>
      <c r="M17" s="10">
        <v>46.5</v>
      </c>
      <c r="N17" s="10">
        <v>30</v>
      </c>
      <c r="O17" s="11">
        <f>SUM(C17:N17)</f>
        <v>1636</v>
      </c>
      <c r="P17" s="2"/>
      <c r="Q17" s="41"/>
      <c r="R17" s="62">
        <f>SUM(C17:F17)</f>
        <v>489.5</v>
      </c>
      <c r="S17" s="65">
        <f>R17/R49*100</f>
        <v>86.560565870910693</v>
      </c>
    </row>
    <row r="18" spans="1:19" ht="18" customHeight="1" x14ac:dyDescent="0.15">
      <c r="A18" s="53" t="s">
        <v>72</v>
      </c>
      <c r="B18" s="54" t="s">
        <v>39</v>
      </c>
      <c r="C18" s="9">
        <v>50.5</v>
      </c>
      <c r="D18" s="10">
        <v>63</v>
      </c>
      <c r="E18" s="10">
        <v>105.5</v>
      </c>
      <c r="F18" s="10">
        <v>175.5</v>
      </c>
      <c r="G18" s="10">
        <v>301</v>
      </c>
      <c r="H18" s="10">
        <v>119</v>
      </c>
      <c r="I18" s="10">
        <v>347</v>
      </c>
      <c r="J18" s="10">
        <v>414</v>
      </c>
      <c r="K18" s="10">
        <v>111.5</v>
      </c>
      <c r="L18" s="10">
        <v>122.5</v>
      </c>
      <c r="M18" s="10">
        <v>52.5</v>
      </c>
      <c r="N18" s="10">
        <v>6</v>
      </c>
      <c r="O18" s="11">
        <f>SUM(C18:N18)</f>
        <v>1868</v>
      </c>
      <c r="P18" s="12">
        <f>ROUND(O18/$O$49,3)</f>
        <v>0.80400000000000005</v>
      </c>
      <c r="Q18" s="37"/>
      <c r="R18" s="62">
        <f>SUM(C18:F18)</f>
        <v>394.5</v>
      </c>
      <c r="S18" s="65">
        <f>R18/R49*100</f>
        <v>69.761273209549074</v>
      </c>
    </row>
    <row r="19" spans="1:19" ht="18" customHeight="1" x14ac:dyDescent="0.15">
      <c r="A19" s="53" t="s">
        <v>73</v>
      </c>
      <c r="B19" s="54" t="s">
        <v>40</v>
      </c>
      <c r="C19" s="9">
        <v>52</v>
      </c>
      <c r="D19" s="10">
        <v>17.5</v>
      </c>
      <c r="E19" s="10">
        <v>231.5</v>
      </c>
      <c r="F19" s="10">
        <v>77.5</v>
      </c>
      <c r="G19" s="10">
        <v>91.5</v>
      </c>
      <c r="H19" s="10">
        <v>492.5</v>
      </c>
      <c r="I19" s="10">
        <v>170.5</v>
      </c>
      <c r="J19" s="10">
        <v>429.5</v>
      </c>
      <c r="K19" s="10">
        <v>31.5</v>
      </c>
      <c r="L19" s="10">
        <v>142</v>
      </c>
      <c r="M19" s="10">
        <v>130</v>
      </c>
      <c r="N19" s="10">
        <v>81.5</v>
      </c>
      <c r="O19" s="11">
        <f t="shared" si="0"/>
        <v>1947.5</v>
      </c>
      <c r="P19" s="12">
        <f t="shared" ref="P19:P30" si="1">ROUND(O19/$O$49,3)</f>
        <v>0.83799999999999997</v>
      </c>
      <c r="R19" s="62">
        <f>SUM(C19:F19)</f>
        <v>378.5</v>
      </c>
      <c r="S19" s="65">
        <f>R19/R49*100</f>
        <v>66.931918656056581</v>
      </c>
    </row>
    <row r="20" spans="1:19" ht="18" customHeight="1" x14ac:dyDescent="0.15">
      <c r="A20" s="53" t="s">
        <v>74</v>
      </c>
      <c r="B20" s="54" t="s">
        <v>41</v>
      </c>
      <c r="C20" s="9">
        <v>73.5</v>
      </c>
      <c r="D20" s="10">
        <v>36</v>
      </c>
      <c r="E20" s="10">
        <v>155.5</v>
      </c>
      <c r="F20" s="10">
        <v>195.5</v>
      </c>
      <c r="G20" s="10">
        <v>286</v>
      </c>
      <c r="H20" s="10">
        <v>343</v>
      </c>
      <c r="I20" s="10">
        <v>396.5</v>
      </c>
      <c r="J20" s="10">
        <v>602.5</v>
      </c>
      <c r="K20" s="10">
        <v>125</v>
      </c>
      <c r="L20" s="10">
        <v>18</v>
      </c>
      <c r="M20" s="10">
        <v>232.5</v>
      </c>
      <c r="N20" s="10">
        <v>178</v>
      </c>
      <c r="O20" s="11">
        <f t="shared" si="0"/>
        <v>2642</v>
      </c>
      <c r="P20" s="12">
        <f t="shared" si="1"/>
        <v>1.137</v>
      </c>
      <c r="R20" s="62">
        <f>SUM(C20:F20)</f>
        <v>460.5</v>
      </c>
      <c r="S20" s="65">
        <f>R20/R49*100</f>
        <v>81.432360742705569</v>
      </c>
    </row>
    <row r="21" spans="1:19" ht="18" customHeight="1" x14ac:dyDescent="0.15">
      <c r="A21" s="53" t="s">
        <v>75</v>
      </c>
      <c r="B21" s="54" t="s">
        <v>42</v>
      </c>
      <c r="C21" s="9">
        <v>135</v>
      </c>
      <c r="D21" s="10">
        <v>116</v>
      </c>
      <c r="E21" s="10">
        <v>155.5</v>
      </c>
      <c r="F21" s="10">
        <v>383</v>
      </c>
      <c r="G21" s="10">
        <v>249.5</v>
      </c>
      <c r="H21" s="10">
        <v>414</v>
      </c>
      <c r="I21" s="10">
        <v>208.5</v>
      </c>
      <c r="J21" s="10">
        <v>337</v>
      </c>
      <c r="K21" s="10">
        <v>62</v>
      </c>
      <c r="L21" s="10">
        <v>143</v>
      </c>
      <c r="M21" s="10">
        <v>109</v>
      </c>
      <c r="N21" s="10">
        <v>4.5</v>
      </c>
      <c r="O21" s="11">
        <f t="shared" si="0"/>
        <v>2317</v>
      </c>
      <c r="P21" s="12">
        <f t="shared" si="1"/>
        <v>0.997</v>
      </c>
      <c r="R21" s="62">
        <f>SUM(C21:F21)</f>
        <v>789.5</v>
      </c>
      <c r="S21" s="65">
        <f>R21/R49*100</f>
        <v>139.61096374889479</v>
      </c>
    </row>
    <row r="22" spans="1:19" ht="18" customHeight="1" x14ac:dyDescent="0.15">
      <c r="A22" s="53" t="s">
        <v>76</v>
      </c>
      <c r="B22" s="54" t="s">
        <v>43</v>
      </c>
      <c r="C22" s="14">
        <v>52.5</v>
      </c>
      <c r="D22" s="15">
        <v>69</v>
      </c>
      <c r="E22" s="15">
        <v>255.5</v>
      </c>
      <c r="F22" s="15">
        <v>148</v>
      </c>
      <c r="G22" s="15">
        <v>218.5</v>
      </c>
      <c r="H22" s="15">
        <v>625.5</v>
      </c>
      <c r="I22" s="15">
        <v>546.5</v>
      </c>
      <c r="J22" s="15">
        <v>430</v>
      </c>
      <c r="K22" s="15">
        <v>308.5</v>
      </c>
      <c r="L22" s="15">
        <v>141.5</v>
      </c>
      <c r="M22" s="15">
        <v>49</v>
      </c>
      <c r="N22" s="15">
        <v>5</v>
      </c>
      <c r="O22" s="11">
        <f t="shared" si="0"/>
        <v>2849.5</v>
      </c>
      <c r="P22" s="12">
        <f t="shared" si="1"/>
        <v>1.2270000000000001</v>
      </c>
      <c r="R22" s="62">
        <f>SUM(C22:F22)</f>
        <v>525</v>
      </c>
      <c r="S22" s="65">
        <f>R22/R49*100</f>
        <v>92.838196286472154</v>
      </c>
    </row>
    <row r="23" spans="1:19" ht="18" customHeight="1" x14ac:dyDescent="0.15">
      <c r="A23" s="53" t="s">
        <v>77</v>
      </c>
      <c r="B23" s="54" t="s">
        <v>44</v>
      </c>
      <c r="C23" s="23">
        <v>64.5</v>
      </c>
      <c r="D23" s="18">
        <v>6</v>
      </c>
      <c r="E23" s="18">
        <v>118.5</v>
      </c>
      <c r="F23" s="18">
        <v>108.5</v>
      </c>
      <c r="G23" s="18">
        <v>118.5</v>
      </c>
      <c r="H23" s="18">
        <v>253.5</v>
      </c>
      <c r="I23" s="18">
        <v>146</v>
      </c>
      <c r="J23" s="17">
        <v>210.5</v>
      </c>
      <c r="K23" s="18">
        <v>336.5</v>
      </c>
      <c r="L23" s="18">
        <v>222</v>
      </c>
      <c r="M23" s="18">
        <v>229</v>
      </c>
      <c r="N23" s="24">
        <v>14</v>
      </c>
      <c r="O23" s="19">
        <f t="shared" si="0"/>
        <v>1827.5</v>
      </c>
      <c r="P23" s="12">
        <f t="shared" si="1"/>
        <v>0.78700000000000003</v>
      </c>
      <c r="R23" s="62">
        <f>SUM(C23:F23)</f>
        <v>297.5</v>
      </c>
      <c r="S23" s="65">
        <f>R23/R49*100</f>
        <v>52.608311229000883</v>
      </c>
    </row>
    <row r="24" spans="1:19" ht="18" customHeight="1" x14ac:dyDescent="0.15">
      <c r="A24" s="53" t="s">
        <v>78</v>
      </c>
      <c r="B24" s="54" t="s">
        <v>45</v>
      </c>
      <c r="C24" s="45">
        <v>159</v>
      </c>
      <c r="D24" s="22">
        <v>110</v>
      </c>
      <c r="E24" s="22">
        <v>47</v>
      </c>
      <c r="F24" s="22">
        <v>72.5</v>
      </c>
      <c r="G24" s="22">
        <v>121</v>
      </c>
      <c r="H24" s="22">
        <v>381</v>
      </c>
      <c r="I24" s="22">
        <v>324.5</v>
      </c>
      <c r="J24" s="21">
        <v>139.5</v>
      </c>
      <c r="K24" s="22">
        <v>209.5</v>
      </c>
      <c r="L24" s="22">
        <v>202.5</v>
      </c>
      <c r="M24" s="22">
        <v>79</v>
      </c>
      <c r="N24" s="46">
        <v>90</v>
      </c>
      <c r="O24" s="19">
        <f t="shared" si="0"/>
        <v>1935.5</v>
      </c>
      <c r="P24" s="12">
        <f t="shared" si="1"/>
        <v>0.83299999999999996</v>
      </c>
      <c r="R24" s="62">
        <f>SUM(C24:F24)</f>
        <v>388.5</v>
      </c>
      <c r="S24" s="65">
        <f>R24/R49*100</f>
        <v>68.700265251989393</v>
      </c>
    </row>
    <row r="25" spans="1:19" ht="18" customHeight="1" x14ac:dyDescent="0.15">
      <c r="A25" s="53" t="s">
        <v>79</v>
      </c>
      <c r="B25" s="54" t="s">
        <v>46</v>
      </c>
      <c r="C25" s="23">
        <v>132</v>
      </c>
      <c r="D25" s="18">
        <v>34.5</v>
      </c>
      <c r="E25" s="18">
        <v>266.5</v>
      </c>
      <c r="F25" s="18">
        <v>542</v>
      </c>
      <c r="G25" s="18">
        <v>383.5</v>
      </c>
      <c r="H25" s="18">
        <v>106.5</v>
      </c>
      <c r="I25" s="18">
        <v>265.5</v>
      </c>
      <c r="J25" s="17">
        <v>369</v>
      </c>
      <c r="K25" s="18">
        <v>195.5</v>
      </c>
      <c r="L25" s="18">
        <v>200</v>
      </c>
      <c r="M25" s="18">
        <v>25.5</v>
      </c>
      <c r="N25" s="24">
        <v>103.5</v>
      </c>
      <c r="O25" s="19">
        <f t="shared" si="0"/>
        <v>2624</v>
      </c>
      <c r="P25" s="12">
        <f t="shared" si="1"/>
        <v>1.1299999999999999</v>
      </c>
      <c r="R25" s="62">
        <f>SUM(C25:F25)</f>
        <v>975</v>
      </c>
      <c r="S25" s="65">
        <f>R25/R49*100</f>
        <v>172.41379310344826</v>
      </c>
    </row>
    <row r="26" spans="1:19" ht="18" customHeight="1" x14ac:dyDescent="0.15">
      <c r="A26" s="53" t="s">
        <v>80</v>
      </c>
      <c r="B26" s="54" t="s">
        <v>47</v>
      </c>
      <c r="C26" s="26">
        <v>68</v>
      </c>
      <c r="D26" s="27">
        <v>94.5</v>
      </c>
      <c r="E26" s="27">
        <v>171.5</v>
      </c>
      <c r="F26" s="27">
        <v>260</v>
      </c>
      <c r="G26" s="27">
        <v>437.5</v>
      </c>
      <c r="H26" s="27">
        <v>371.5</v>
      </c>
      <c r="I26" s="27">
        <v>854</v>
      </c>
      <c r="J26" s="27">
        <v>379</v>
      </c>
      <c r="K26" s="27">
        <v>169.5</v>
      </c>
      <c r="L26" s="27">
        <v>5</v>
      </c>
      <c r="M26" s="27">
        <v>216.5</v>
      </c>
      <c r="N26" s="27">
        <v>27</v>
      </c>
      <c r="O26" s="30">
        <f>SUM(C26:N26)</f>
        <v>3054</v>
      </c>
      <c r="P26" s="12">
        <f t="shared" si="1"/>
        <v>1.3149999999999999</v>
      </c>
      <c r="R26" s="62">
        <f>SUM(C26:F26)</f>
        <v>594</v>
      </c>
      <c r="S26" s="65">
        <f>R26/R49*100</f>
        <v>105.03978779840848</v>
      </c>
    </row>
    <row r="27" spans="1:19" ht="18" customHeight="1" x14ac:dyDescent="0.15">
      <c r="A27" s="53" t="s">
        <v>81</v>
      </c>
      <c r="B27" s="54" t="s">
        <v>48</v>
      </c>
      <c r="C27" s="20">
        <v>28.5</v>
      </c>
      <c r="D27" s="21">
        <v>87</v>
      </c>
      <c r="E27" s="21">
        <v>123</v>
      </c>
      <c r="F27" s="21">
        <v>308.5</v>
      </c>
      <c r="G27" s="21">
        <v>428.5</v>
      </c>
      <c r="H27" s="21">
        <v>274</v>
      </c>
      <c r="I27" s="21">
        <v>80</v>
      </c>
      <c r="J27" s="21">
        <v>340.5</v>
      </c>
      <c r="K27" s="21">
        <v>362</v>
      </c>
      <c r="L27" s="21">
        <v>136</v>
      </c>
      <c r="M27" s="21">
        <v>46</v>
      </c>
      <c r="N27" s="21">
        <v>93</v>
      </c>
      <c r="O27" s="30">
        <f t="shared" si="0"/>
        <v>2307</v>
      </c>
      <c r="P27" s="12">
        <f t="shared" si="1"/>
        <v>0.99299999999999999</v>
      </c>
      <c r="R27" s="62">
        <f>SUM(C27:F27)</f>
        <v>547</v>
      </c>
      <c r="S27" s="65">
        <f>R27/R49*100</f>
        <v>96.728558797524315</v>
      </c>
    </row>
    <row r="28" spans="1:19" ht="18" customHeight="1" x14ac:dyDescent="0.15">
      <c r="A28" s="53" t="s">
        <v>82</v>
      </c>
      <c r="B28" s="54" t="s">
        <v>49</v>
      </c>
      <c r="C28" s="16">
        <v>48</v>
      </c>
      <c r="D28" s="17">
        <v>130.5</v>
      </c>
      <c r="E28" s="17">
        <v>133</v>
      </c>
      <c r="F28" s="17">
        <v>122.5</v>
      </c>
      <c r="G28" s="17">
        <v>162</v>
      </c>
      <c r="H28" s="17">
        <v>101</v>
      </c>
      <c r="I28" s="17">
        <v>448</v>
      </c>
      <c r="J28" s="17">
        <v>465.5</v>
      </c>
      <c r="K28" s="17">
        <v>269</v>
      </c>
      <c r="L28" s="17">
        <v>35</v>
      </c>
      <c r="M28" s="17">
        <v>72</v>
      </c>
      <c r="N28" s="17">
        <v>9</v>
      </c>
      <c r="O28" s="19">
        <f t="shared" si="0"/>
        <v>1995.5</v>
      </c>
      <c r="P28" s="12">
        <f t="shared" si="1"/>
        <v>0.85899999999999999</v>
      </c>
      <c r="R28" s="62">
        <f>SUM(C28:F28)</f>
        <v>434</v>
      </c>
      <c r="S28" s="65">
        <f>R28/R49*100</f>
        <v>76.746242263483637</v>
      </c>
    </row>
    <row r="29" spans="1:19" ht="18" customHeight="1" x14ac:dyDescent="0.15">
      <c r="A29" s="53" t="s">
        <v>83</v>
      </c>
      <c r="B29" s="54" t="s">
        <v>50</v>
      </c>
      <c r="C29" s="26">
        <v>76.5</v>
      </c>
      <c r="D29" s="27">
        <v>86</v>
      </c>
      <c r="E29" s="27">
        <v>106</v>
      </c>
      <c r="F29" s="27">
        <v>260.5</v>
      </c>
      <c r="G29" s="27">
        <v>398.5</v>
      </c>
      <c r="H29" s="27">
        <v>307</v>
      </c>
      <c r="I29" s="27">
        <v>775.5</v>
      </c>
      <c r="J29" s="27">
        <v>255</v>
      </c>
      <c r="K29" s="27">
        <v>340</v>
      </c>
      <c r="L29" s="27">
        <v>38.5</v>
      </c>
      <c r="M29" s="27">
        <v>91</v>
      </c>
      <c r="N29" s="27">
        <v>23</v>
      </c>
      <c r="O29" s="29">
        <f t="shared" si="0"/>
        <v>2757.5</v>
      </c>
      <c r="P29" s="12">
        <f t="shared" si="1"/>
        <v>1.1870000000000001</v>
      </c>
      <c r="R29" s="62">
        <f>SUM(C29:F29)</f>
        <v>529</v>
      </c>
      <c r="S29" s="65">
        <f>R29/R49*100</f>
        <v>93.545534924845271</v>
      </c>
    </row>
    <row r="30" spans="1:19" ht="18" customHeight="1" x14ac:dyDescent="0.15">
      <c r="A30" s="53" t="s">
        <v>84</v>
      </c>
      <c r="B30" s="54" t="s">
        <v>51</v>
      </c>
      <c r="C30" s="16">
        <v>70</v>
      </c>
      <c r="D30" s="17">
        <v>102.5</v>
      </c>
      <c r="E30" s="17">
        <v>153.5</v>
      </c>
      <c r="F30" s="17">
        <v>90</v>
      </c>
      <c r="G30" s="17">
        <v>319.5</v>
      </c>
      <c r="H30" s="17">
        <v>241.5</v>
      </c>
      <c r="I30" s="17">
        <v>349</v>
      </c>
      <c r="J30" s="17">
        <v>371</v>
      </c>
      <c r="K30" s="17">
        <v>342</v>
      </c>
      <c r="L30" s="17">
        <v>52.5</v>
      </c>
      <c r="M30" s="17">
        <v>0</v>
      </c>
      <c r="N30" s="17">
        <v>77</v>
      </c>
      <c r="O30" s="50">
        <f t="shared" si="0"/>
        <v>2168.5</v>
      </c>
      <c r="P30" s="12">
        <f t="shared" si="1"/>
        <v>0.93400000000000005</v>
      </c>
      <c r="R30" s="62">
        <f>SUM(C30:F30)</f>
        <v>416</v>
      </c>
      <c r="S30" s="65">
        <f>R30/R49*100</f>
        <v>73.563218390804593</v>
      </c>
    </row>
    <row r="31" spans="1:19" ht="18" customHeight="1" x14ac:dyDescent="0.15">
      <c r="A31" s="53" t="s">
        <v>85</v>
      </c>
      <c r="B31" s="54" t="s">
        <v>52</v>
      </c>
      <c r="C31" s="20">
        <v>154.5</v>
      </c>
      <c r="D31" s="21">
        <v>56.5</v>
      </c>
      <c r="E31" s="21">
        <v>148.5</v>
      </c>
      <c r="F31" s="21">
        <v>148.5</v>
      </c>
      <c r="G31" s="21">
        <v>227.5</v>
      </c>
      <c r="H31" s="21">
        <v>356.5</v>
      </c>
      <c r="I31" s="21">
        <v>68</v>
      </c>
      <c r="J31" s="21">
        <v>426.5</v>
      </c>
      <c r="K31" s="21">
        <v>131</v>
      </c>
      <c r="L31" s="21">
        <v>80</v>
      </c>
      <c r="M31" s="21">
        <v>56.5</v>
      </c>
      <c r="N31" s="21">
        <v>46.5</v>
      </c>
      <c r="O31" s="30">
        <f t="shared" si="0"/>
        <v>1900.5</v>
      </c>
      <c r="P31" s="12">
        <f t="shared" ref="P31:P36" si="2">ROUND(O31/$O$49,3)</f>
        <v>0.81799999999999995</v>
      </c>
      <c r="Q31" s="2"/>
      <c r="R31" s="62">
        <f>SUM(C31:F31)</f>
        <v>508</v>
      </c>
      <c r="S31" s="65">
        <f>R31/R49*100</f>
        <v>89.832007073386393</v>
      </c>
    </row>
    <row r="32" spans="1:19" ht="18" customHeight="1" x14ac:dyDescent="0.15">
      <c r="A32" s="53" t="s">
        <v>86</v>
      </c>
      <c r="B32" s="54" t="s">
        <v>53</v>
      </c>
      <c r="C32" s="20">
        <v>83.5</v>
      </c>
      <c r="D32" s="21">
        <v>152.5</v>
      </c>
      <c r="E32" s="21">
        <v>153.5</v>
      </c>
      <c r="F32" s="21">
        <v>150.5</v>
      </c>
      <c r="G32" s="21">
        <v>125.5</v>
      </c>
      <c r="H32" s="21">
        <v>209</v>
      </c>
      <c r="I32" s="21">
        <v>728.5</v>
      </c>
      <c r="J32" s="21">
        <v>144</v>
      </c>
      <c r="K32" s="21">
        <v>91.5</v>
      </c>
      <c r="L32" s="21">
        <v>91</v>
      </c>
      <c r="M32" s="21">
        <v>118.5</v>
      </c>
      <c r="N32" s="21">
        <v>32</v>
      </c>
      <c r="O32" s="30">
        <f t="shared" ref="O32:O38" si="3">SUM(C32:N32)</f>
        <v>2080</v>
      </c>
      <c r="P32" s="12">
        <f t="shared" si="2"/>
        <v>0.89500000000000002</v>
      </c>
      <c r="Q32" s="2"/>
      <c r="R32" s="62">
        <f>SUM(C32:F32)</f>
        <v>540</v>
      </c>
      <c r="S32" s="65">
        <f>R32/R49*100</f>
        <v>95.490716180371351</v>
      </c>
    </row>
    <row r="33" spans="1:20" ht="18" customHeight="1" x14ac:dyDescent="0.15">
      <c r="A33" s="53" t="s">
        <v>87</v>
      </c>
      <c r="B33" s="54" t="s">
        <v>54</v>
      </c>
      <c r="C33" s="20">
        <v>69.5</v>
      </c>
      <c r="D33" s="21">
        <v>100.5</v>
      </c>
      <c r="E33" s="21">
        <v>274</v>
      </c>
      <c r="F33" s="21">
        <v>267</v>
      </c>
      <c r="G33" s="21">
        <v>271.5</v>
      </c>
      <c r="H33" s="21">
        <v>481</v>
      </c>
      <c r="I33" s="21">
        <v>567.5</v>
      </c>
      <c r="J33" s="21">
        <v>221</v>
      </c>
      <c r="K33" s="21">
        <v>203.5</v>
      </c>
      <c r="L33" s="21">
        <v>119</v>
      </c>
      <c r="M33" s="21">
        <v>18.5</v>
      </c>
      <c r="N33" s="21">
        <v>90.5</v>
      </c>
      <c r="O33" s="30">
        <f t="shared" si="3"/>
        <v>2683.5</v>
      </c>
      <c r="P33" s="12">
        <f t="shared" si="2"/>
        <v>1.155</v>
      </c>
      <c r="Q33" s="2"/>
      <c r="R33" s="62">
        <f>SUM(C33:F33)</f>
        <v>711</v>
      </c>
      <c r="S33" s="65">
        <f>R33/R49*100</f>
        <v>125.72944297082229</v>
      </c>
    </row>
    <row r="34" spans="1:20" ht="18" customHeight="1" x14ac:dyDescent="0.15">
      <c r="A34" s="53" t="s">
        <v>88</v>
      </c>
      <c r="B34" s="54" t="s">
        <v>55</v>
      </c>
      <c r="C34" s="20">
        <v>0</v>
      </c>
      <c r="D34" s="21">
        <v>119</v>
      </c>
      <c r="E34" s="21">
        <v>59</v>
      </c>
      <c r="F34" s="21">
        <v>136.5</v>
      </c>
      <c r="G34" s="21">
        <v>328</v>
      </c>
      <c r="H34" s="21">
        <v>333</v>
      </c>
      <c r="I34" s="21">
        <v>197</v>
      </c>
      <c r="J34" s="21">
        <v>334</v>
      </c>
      <c r="K34" s="21">
        <v>88</v>
      </c>
      <c r="L34" s="21">
        <v>158</v>
      </c>
      <c r="M34" s="21">
        <v>196</v>
      </c>
      <c r="N34" s="21">
        <v>40.5</v>
      </c>
      <c r="O34" s="30">
        <f t="shared" si="3"/>
        <v>1989</v>
      </c>
      <c r="P34" s="12">
        <f t="shared" si="2"/>
        <v>0.85599999999999998</v>
      </c>
      <c r="Q34" s="2"/>
      <c r="R34" s="62">
        <f>SUM(C34:F34)</f>
        <v>314.5</v>
      </c>
      <c r="S34" s="65">
        <f>R34/R49*100</f>
        <v>55.614500442086644</v>
      </c>
    </row>
    <row r="35" spans="1:20" ht="18" customHeight="1" x14ac:dyDescent="0.15">
      <c r="A35" s="55" t="s">
        <v>89</v>
      </c>
      <c r="B35" s="56" t="s">
        <v>56</v>
      </c>
      <c r="C35" s="16">
        <v>41.5</v>
      </c>
      <c r="D35" s="17">
        <v>92.5</v>
      </c>
      <c r="E35" s="17">
        <v>181</v>
      </c>
      <c r="F35" s="17">
        <v>333.5</v>
      </c>
      <c r="G35" s="17">
        <v>64</v>
      </c>
      <c r="H35" s="17">
        <v>318.5</v>
      </c>
      <c r="I35" s="17">
        <v>249</v>
      </c>
      <c r="J35" s="17">
        <v>219.5</v>
      </c>
      <c r="K35" s="17">
        <v>316.5</v>
      </c>
      <c r="L35" s="17">
        <v>108.5</v>
      </c>
      <c r="M35" s="17">
        <v>136.5</v>
      </c>
      <c r="N35" s="17">
        <v>193</v>
      </c>
      <c r="O35" s="19">
        <f t="shared" si="3"/>
        <v>2254</v>
      </c>
      <c r="P35" s="12">
        <f t="shared" si="2"/>
        <v>0.97</v>
      </c>
      <c r="Q35" s="2"/>
      <c r="R35" s="62">
        <f>SUM(C35:F35)</f>
        <v>648.5</v>
      </c>
      <c r="S35" s="65">
        <f>R35/R49*100</f>
        <v>114.67727674624226</v>
      </c>
    </row>
    <row r="36" spans="1:20" ht="18" customHeight="1" x14ac:dyDescent="0.15">
      <c r="A36" s="55" t="s">
        <v>90</v>
      </c>
      <c r="B36" s="56" t="s">
        <v>57</v>
      </c>
      <c r="C36" s="16">
        <v>67.5</v>
      </c>
      <c r="D36" s="17">
        <v>133.5</v>
      </c>
      <c r="E36" s="17">
        <v>133.5</v>
      </c>
      <c r="F36" s="17">
        <v>175</v>
      </c>
      <c r="G36" s="17">
        <v>310</v>
      </c>
      <c r="H36" s="17">
        <v>313</v>
      </c>
      <c r="I36" s="17">
        <v>246</v>
      </c>
      <c r="J36" s="17">
        <v>420.5</v>
      </c>
      <c r="K36" s="17">
        <v>113</v>
      </c>
      <c r="L36" s="17">
        <v>176</v>
      </c>
      <c r="M36" s="17">
        <v>122.5</v>
      </c>
      <c r="N36" s="17">
        <v>27.5</v>
      </c>
      <c r="O36" s="19">
        <f>SUM(C36:N36)</f>
        <v>2238</v>
      </c>
      <c r="P36" s="12">
        <f t="shared" si="2"/>
        <v>0.96299999999999997</v>
      </c>
      <c r="Q36" s="2"/>
      <c r="R36" s="62">
        <f>SUM(C36:F36)</f>
        <v>509.5</v>
      </c>
      <c r="S36" s="65">
        <f>R36/R49*100</f>
        <v>90.097259062776303</v>
      </c>
    </row>
    <row r="37" spans="1:20" ht="18" customHeight="1" x14ac:dyDescent="0.15">
      <c r="A37" s="59" t="s">
        <v>92</v>
      </c>
      <c r="B37" s="60" t="s">
        <v>93</v>
      </c>
      <c r="C37" s="20">
        <v>67</v>
      </c>
      <c r="D37" s="21">
        <v>141.5</v>
      </c>
      <c r="E37" s="21">
        <v>237.5</v>
      </c>
      <c r="F37" s="21">
        <v>100.5</v>
      </c>
      <c r="G37" s="21">
        <v>185.5</v>
      </c>
      <c r="H37" s="21">
        <v>60.5</v>
      </c>
      <c r="I37" s="21">
        <v>292</v>
      </c>
      <c r="J37" s="21">
        <v>390.5</v>
      </c>
      <c r="K37" s="21">
        <v>139.5</v>
      </c>
      <c r="L37" s="21">
        <v>262</v>
      </c>
      <c r="M37" s="21">
        <v>161</v>
      </c>
      <c r="N37" s="21">
        <v>70</v>
      </c>
      <c r="O37" s="30">
        <f t="shared" si="3"/>
        <v>2107.5</v>
      </c>
      <c r="P37" s="12">
        <f t="shared" ref="P37:P39" si="4">ROUND(O37/$O$49,3)</f>
        <v>0.90700000000000003</v>
      </c>
      <c r="Q37" s="2"/>
      <c r="R37" s="62">
        <f>SUM(C37:F37)</f>
        <v>546.5</v>
      </c>
      <c r="S37" s="65">
        <f>R37/R49*100</f>
        <v>96.640141467727673</v>
      </c>
    </row>
    <row r="38" spans="1:20" ht="18" customHeight="1" x14ac:dyDescent="0.15">
      <c r="A38" s="55" t="s">
        <v>94</v>
      </c>
      <c r="B38" s="56" t="s">
        <v>96</v>
      </c>
      <c r="C38" s="20">
        <v>96</v>
      </c>
      <c r="D38" s="21">
        <v>74</v>
      </c>
      <c r="E38" s="21">
        <v>260.5</v>
      </c>
      <c r="F38" s="21">
        <v>422</v>
      </c>
      <c r="G38" s="21">
        <v>199</v>
      </c>
      <c r="H38" s="21">
        <v>170.5</v>
      </c>
      <c r="I38" s="21">
        <v>299</v>
      </c>
      <c r="J38" s="21">
        <v>346</v>
      </c>
      <c r="K38" s="21">
        <v>400</v>
      </c>
      <c r="L38" s="21">
        <v>168.5</v>
      </c>
      <c r="M38" s="21">
        <v>268.5</v>
      </c>
      <c r="N38" s="21">
        <v>110</v>
      </c>
      <c r="O38" s="30">
        <f t="shared" si="3"/>
        <v>2814</v>
      </c>
      <c r="P38" s="12">
        <f t="shared" si="4"/>
        <v>1.2110000000000001</v>
      </c>
      <c r="Q38" s="2"/>
      <c r="R38" s="62">
        <f>SUM(C38:F38)</f>
        <v>852.5</v>
      </c>
      <c r="S38" s="65">
        <f>R38/R49*100</f>
        <v>150.75154730327145</v>
      </c>
    </row>
    <row r="39" spans="1:20" ht="18" customHeight="1" x14ac:dyDescent="0.15">
      <c r="A39" s="57" t="s">
        <v>95</v>
      </c>
      <c r="B39" s="58" t="s">
        <v>97</v>
      </c>
      <c r="C39" s="20">
        <v>96</v>
      </c>
      <c r="D39" s="21">
        <v>77</v>
      </c>
      <c r="E39" s="21">
        <v>145</v>
      </c>
      <c r="F39" s="21">
        <v>410.5</v>
      </c>
      <c r="G39" s="21">
        <v>246</v>
      </c>
      <c r="H39" s="21">
        <v>295</v>
      </c>
      <c r="I39" s="21">
        <v>337</v>
      </c>
      <c r="J39" s="21">
        <v>127.5</v>
      </c>
      <c r="K39" s="21">
        <v>341</v>
      </c>
      <c r="L39" s="21">
        <v>159.5</v>
      </c>
      <c r="M39" s="21">
        <v>81</v>
      </c>
      <c r="N39" s="21">
        <v>105</v>
      </c>
      <c r="O39" s="30">
        <f t="shared" ref="O39:O42" si="5">SUM(C39:N39)</f>
        <v>2420.5</v>
      </c>
      <c r="P39" s="12">
        <f t="shared" si="4"/>
        <v>1.042</v>
      </c>
      <c r="Q39" s="2"/>
      <c r="R39" s="62">
        <f>SUM(C39:F39)</f>
        <v>728.5</v>
      </c>
      <c r="S39" s="65">
        <f>R39/R49*100</f>
        <v>128.82404951370469</v>
      </c>
    </row>
    <row r="40" spans="1:20" ht="18" customHeight="1" x14ac:dyDescent="0.15">
      <c r="A40" s="55" t="s">
        <v>98</v>
      </c>
      <c r="B40" s="56" t="s">
        <v>99</v>
      </c>
      <c r="C40" s="20">
        <v>27</v>
      </c>
      <c r="D40" s="21">
        <v>123</v>
      </c>
      <c r="E40" s="21">
        <v>56</v>
      </c>
      <c r="F40" s="21">
        <v>286.5</v>
      </c>
      <c r="G40" s="21">
        <v>69.5</v>
      </c>
      <c r="H40" s="21">
        <v>141.5</v>
      </c>
      <c r="I40" s="21">
        <v>101</v>
      </c>
      <c r="J40" s="21">
        <v>191.5</v>
      </c>
      <c r="K40" s="21">
        <v>206.5</v>
      </c>
      <c r="L40" s="21">
        <v>278.5</v>
      </c>
      <c r="M40" s="21">
        <v>21.5</v>
      </c>
      <c r="N40" s="21">
        <v>26</v>
      </c>
      <c r="O40" s="30">
        <f t="shared" si="5"/>
        <v>1528.5</v>
      </c>
      <c r="P40" s="12">
        <f t="shared" ref="P40:P46" si="6">ROUND(O40/$O$49,3)</f>
        <v>0.65800000000000003</v>
      </c>
      <c r="Q40" s="2"/>
      <c r="R40" s="62">
        <f>SUM(C40:F40)</f>
        <v>492.5</v>
      </c>
      <c r="S40" s="65">
        <f>R40/R49*100</f>
        <v>87.091069849690541</v>
      </c>
    </row>
    <row r="41" spans="1:20" ht="18" customHeight="1" x14ac:dyDescent="0.15">
      <c r="A41" s="59" t="s">
        <v>101</v>
      </c>
      <c r="B41" s="60" t="s">
        <v>102</v>
      </c>
      <c r="C41" s="20">
        <v>119</v>
      </c>
      <c r="D41" s="21">
        <v>100</v>
      </c>
      <c r="E41" s="21">
        <v>352.5</v>
      </c>
      <c r="F41" s="21">
        <v>305</v>
      </c>
      <c r="G41" s="21">
        <v>398</v>
      </c>
      <c r="H41" s="21">
        <v>492</v>
      </c>
      <c r="I41" s="21">
        <v>239.5</v>
      </c>
      <c r="J41" s="21">
        <v>77.5</v>
      </c>
      <c r="K41" s="21">
        <v>522.5</v>
      </c>
      <c r="L41" s="21">
        <v>132.5</v>
      </c>
      <c r="M41" s="21">
        <v>53.5</v>
      </c>
      <c r="N41" s="21">
        <v>134</v>
      </c>
      <c r="O41" s="30">
        <f t="shared" si="5"/>
        <v>2926</v>
      </c>
      <c r="P41" s="67">
        <f t="shared" si="6"/>
        <v>1.26</v>
      </c>
      <c r="Q41" s="2"/>
      <c r="R41" s="62">
        <f>SUM(C41:F41)</f>
        <v>876.5</v>
      </c>
      <c r="S41" s="68">
        <f>R41/R49*100</f>
        <v>154.99557913351018</v>
      </c>
    </row>
    <row r="42" spans="1:20" ht="18" customHeight="1" x14ac:dyDescent="0.15">
      <c r="A42" s="55" t="s">
        <v>103</v>
      </c>
      <c r="B42" s="56" t="s">
        <v>104</v>
      </c>
      <c r="C42" s="16">
        <v>33.5</v>
      </c>
      <c r="D42" s="17">
        <v>99.5</v>
      </c>
      <c r="E42" s="17">
        <v>181</v>
      </c>
      <c r="F42" s="17">
        <v>140</v>
      </c>
      <c r="G42" s="17">
        <v>126</v>
      </c>
      <c r="H42" s="17">
        <v>319.5</v>
      </c>
      <c r="I42" s="17">
        <v>548.5</v>
      </c>
      <c r="J42" s="17">
        <v>343.5</v>
      </c>
      <c r="K42" s="17">
        <v>636.5</v>
      </c>
      <c r="L42" s="17">
        <v>124</v>
      </c>
      <c r="M42" s="17">
        <v>57.5</v>
      </c>
      <c r="N42" s="17">
        <v>113.5</v>
      </c>
      <c r="O42" s="19">
        <f t="shared" si="5"/>
        <v>2723</v>
      </c>
      <c r="P42" s="12">
        <f t="shared" si="6"/>
        <v>1.1719999999999999</v>
      </c>
      <c r="Q42" s="77"/>
      <c r="R42" s="62">
        <f>SUM(C42:F42)</f>
        <v>454</v>
      </c>
      <c r="S42" s="65">
        <f>R42/R49*100</f>
        <v>80.282935455349246</v>
      </c>
    </row>
    <row r="43" spans="1:20" ht="18" customHeight="1" x14ac:dyDescent="0.15">
      <c r="A43" s="55" t="s">
        <v>107</v>
      </c>
      <c r="B43" s="56" t="s">
        <v>106</v>
      </c>
      <c r="C43" s="16">
        <v>223.5</v>
      </c>
      <c r="D43" s="17">
        <v>134</v>
      </c>
      <c r="E43" s="17">
        <v>175</v>
      </c>
      <c r="F43" s="17">
        <v>136</v>
      </c>
      <c r="G43" s="17">
        <v>183</v>
      </c>
      <c r="H43" s="17">
        <v>538</v>
      </c>
      <c r="I43" s="17">
        <v>1014</v>
      </c>
      <c r="J43" s="17">
        <v>152</v>
      </c>
      <c r="K43" s="17">
        <v>262</v>
      </c>
      <c r="L43" s="17">
        <v>52</v>
      </c>
      <c r="M43" s="17">
        <v>32</v>
      </c>
      <c r="N43" s="17">
        <v>35.5</v>
      </c>
      <c r="O43" s="19">
        <f>SUM(C43:N43)</f>
        <v>2937</v>
      </c>
      <c r="P43" s="12">
        <f t="shared" si="6"/>
        <v>1.264</v>
      </c>
      <c r="Q43" s="2"/>
      <c r="R43" s="62">
        <f>SUM(C43:F43)</f>
        <v>668.5</v>
      </c>
      <c r="S43" s="65">
        <f>R43/R49*100</f>
        <v>118.21396993810787</v>
      </c>
    </row>
    <row r="44" spans="1:20" ht="18" customHeight="1" x14ac:dyDescent="0.15">
      <c r="A44" s="55" t="s">
        <v>109</v>
      </c>
      <c r="B44" s="56" t="s">
        <v>110</v>
      </c>
      <c r="C44" s="90">
        <v>65.5</v>
      </c>
      <c r="D44" s="17">
        <v>130</v>
      </c>
      <c r="E44" s="17">
        <v>204.5</v>
      </c>
      <c r="F44" s="17">
        <v>136</v>
      </c>
      <c r="G44" s="17">
        <v>264</v>
      </c>
      <c r="H44" s="17">
        <v>169.5</v>
      </c>
      <c r="I44" s="17">
        <v>151</v>
      </c>
      <c r="J44" s="17">
        <v>699.5</v>
      </c>
      <c r="K44" s="17">
        <v>439.5</v>
      </c>
      <c r="L44" s="17">
        <v>58.5</v>
      </c>
      <c r="M44" s="17">
        <v>80.5</v>
      </c>
      <c r="N44" s="24">
        <v>22.5</v>
      </c>
      <c r="O44" s="19">
        <f t="shared" ref="O44" si="7">SUM(C44:N44)</f>
        <v>2421</v>
      </c>
      <c r="P44" s="12">
        <f t="shared" si="6"/>
        <v>1.042</v>
      </c>
      <c r="Q44" s="77"/>
      <c r="R44" s="62">
        <f>SUM(C44:F44)</f>
        <v>536</v>
      </c>
      <c r="S44" s="68">
        <f>R44/R49*100</f>
        <v>94.783377541998235</v>
      </c>
    </row>
    <row r="45" spans="1:20" ht="18" customHeight="1" x14ac:dyDescent="0.15">
      <c r="A45" s="55" t="s">
        <v>112</v>
      </c>
      <c r="B45" s="56" t="s">
        <v>113</v>
      </c>
      <c r="C45" s="16">
        <v>14.5</v>
      </c>
      <c r="D45" s="17">
        <v>9</v>
      </c>
      <c r="E45" s="17">
        <v>168.5</v>
      </c>
      <c r="F45" s="17">
        <v>209</v>
      </c>
      <c r="G45" s="17">
        <v>20.5</v>
      </c>
      <c r="H45" s="17">
        <v>173</v>
      </c>
      <c r="I45" s="17">
        <v>266</v>
      </c>
      <c r="J45" s="17">
        <v>330.5</v>
      </c>
      <c r="K45" s="17">
        <v>403.5</v>
      </c>
      <c r="L45" s="17">
        <v>25.5</v>
      </c>
      <c r="M45" s="17">
        <v>74.5</v>
      </c>
      <c r="N45" s="17">
        <v>17</v>
      </c>
      <c r="O45" s="19">
        <f>SUM(C45:N45)</f>
        <v>1711.5</v>
      </c>
      <c r="P45" s="12">
        <f t="shared" si="6"/>
        <v>0.73699999999999999</v>
      </c>
      <c r="Q45" s="2"/>
      <c r="R45" s="62">
        <f>SUM(C45:F45)</f>
        <v>401</v>
      </c>
      <c r="S45" s="65">
        <f>R45/R49*100</f>
        <v>70.910698496905383</v>
      </c>
    </row>
    <row r="46" spans="1:20" ht="18" customHeight="1" x14ac:dyDescent="0.15">
      <c r="A46" s="55" t="s">
        <v>114</v>
      </c>
      <c r="B46" s="56" t="s">
        <v>115</v>
      </c>
      <c r="C46" s="109">
        <v>183</v>
      </c>
      <c r="D46" s="27">
        <v>108.5</v>
      </c>
      <c r="E46" s="27">
        <v>82.5</v>
      </c>
      <c r="F46" s="27">
        <v>277.5</v>
      </c>
      <c r="G46" s="27">
        <v>332</v>
      </c>
      <c r="H46" s="27">
        <v>290</v>
      </c>
      <c r="I46" s="27">
        <v>389.5</v>
      </c>
      <c r="J46" s="27">
        <v>249</v>
      </c>
      <c r="K46" s="27">
        <v>244.5</v>
      </c>
      <c r="L46" s="27">
        <v>9.5</v>
      </c>
      <c r="M46" s="27">
        <v>151.5</v>
      </c>
      <c r="N46" s="114">
        <v>70.5</v>
      </c>
      <c r="O46" s="29">
        <f>SUM(C46:N46)</f>
        <v>2388</v>
      </c>
      <c r="P46" s="88">
        <f t="shared" si="6"/>
        <v>1.028</v>
      </c>
      <c r="Q46" s="77"/>
      <c r="R46" s="62">
        <f>SUM(C46:F46)</f>
        <v>651.5</v>
      </c>
      <c r="S46" s="65">
        <f>R46/R49*100</f>
        <v>115.20778072502212</v>
      </c>
      <c r="T46" s="89"/>
    </row>
    <row r="47" spans="1:20" ht="18" customHeight="1" thickBot="1" x14ac:dyDescent="0.2">
      <c r="A47" s="53" t="s">
        <v>116</v>
      </c>
      <c r="B47" s="54" t="s">
        <v>117</v>
      </c>
      <c r="C47" s="16">
        <v>90.5</v>
      </c>
      <c r="D47" s="17">
        <v>237.5</v>
      </c>
      <c r="E47" s="17">
        <v>152</v>
      </c>
      <c r="F47" s="17">
        <v>199</v>
      </c>
      <c r="G47" s="17">
        <v>160.5</v>
      </c>
      <c r="H47" s="17">
        <v>400</v>
      </c>
      <c r="I47" s="17">
        <v>275.5</v>
      </c>
      <c r="J47" s="17">
        <v>251</v>
      </c>
      <c r="K47" s="17">
        <v>212</v>
      </c>
      <c r="L47" s="17">
        <v>219.5</v>
      </c>
      <c r="M47" s="17">
        <v>285</v>
      </c>
      <c r="N47" s="17">
        <v>1</v>
      </c>
      <c r="O47" s="19">
        <f>SUM(C47:N47)</f>
        <v>2483.5</v>
      </c>
      <c r="P47" s="12">
        <f>ROUND(O47/$O$49,3)</f>
        <v>1.069</v>
      </c>
      <c r="Q47" s="106"/>
      <c r="R47" s="126">
        <f>SUM(C47:F47)</f>
        <v>679</v>
      </c>
      <c r="S47" s="127">
        <f>R47/R49*100</f>
        <v>120.0707338638373</v>
      </c>
      <c r="T47" s="107"/>
    </row>
    <row r="48" spans="1:20" ht="18" customHeight="1" thickBot="1" x14ac:dyDescent="0.2">
      <c r="A48" s="140" t="s">
        <v>119</v>
      </c>
      <c r="B48" s="141" t="s">
        <v>118</v>
      </c>
      <c r="C48" s="78">
        <v>18</v>
      </c>
      <c r="D48" s="79">
        <v>37.5</v>
      </c>
      <c r="E48" s="79">
        <v>161</v>
      </c>
      <c r="F48" s="79">
        <v>128</v>
      </c>
      <c r="G48" s="79"/>
      <c r="H48" s="79"/>
      <c r="I48" s="79"/>
      <c r="J48" s="79"/>
      <c r="K48" s="79"/>
      <c r="L48" s="79"/>
      <c r="M48" s="79"/>
      <c r="N48" s="79"/>
      <c r="O48" s="142">
        <f>SUM(C48:N48)</f>
        <v>344.5</v>
      </c>
      <c r="P48" s="94">
        <f>ROUND(O48/$O$49,3)</f>
        <v>0.14799999999999999</v>
      </c>
      <c r="Q48" s="106"/>
      <c r="R48" s="85">
        <f>SUM(C48:F48)</f>
        <v>344.5</v>
      </c>
      <c r="S48" s="125">
        <f>R48/R49*100</f>
        <v>60.919540229885058</v>
      </c>
      <c r="T48" s="107"/>
    </row>
    <row r="49" spans="1:31" s="31" customFormat="1" ht="18" customHeight="1" x14ac:dyDescent="0.15">
      <c r="A49" s="158" t="s">
        <v>12</v>
      </c>
      <c r="B49" s="160"/>
      <c r="C49" s="71">
        <v>80.099999999999994</v>
      </c>
      <c r="D49" s="72">
        <v>94.7</v>
      </c>
      <c r="E49" s="72">
        <v>172.3</v>
      </c>
      <c r="F49" s="72">
        <v>218.4</v>
      </c>
      <c r="G49" s="72">
        <v>241.2</v>
      </c>
      <c r="H49" s="72">
        <v>294.39999999999998</v>
      </c>
      <c r="I49" s="72">
        <v>370.5</v>
      </c>
      <c r="J49" s="72">
        <v>326.39999999999998</v>
      </c>
      <c r="K49" s="72">
        <v>235.5</v>
      </c>
      <c r="L49" s="72">
        <v>120.8</v>
      </c>
      <c r="M49" s="72">
        <v>100.6</v>
      </c>
      <c r="N49" s="72">
        <v>68</v>
      </c>
      <c r="O49" s="73">
        <f>SUM(C49:N49)</f>
        <v>2322.9</v>
      </c>
      <c r="P49" s="1"/>
      <c r="Q49" s="1"/>
      <c r="R49" s="83">
        <f>SUM(C49:F49)</f>
        <v>565.5</v>
      </c>
      <c r="S49" s="82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</row>
    <row r="51" spans="1:31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31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31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X53"/>
  <sheetViews>
    <sheetView showGridLines="0" view="pageBreakPreview" zoomScaleNormal="100" zoomScaleSheetLayoutView="100" workbookViewId="0">
      <pane ySplit="3" topLeftCell="A29" activePane="bottomLeft" state="frozen"/>
      <selection activeCell="Y47" sqref="Y47"/>
      <selection pane="bottomLeft" activeCell="Y47" sqref="Y47"/>
    </sheetView>
  </sheetViews>
  <sheetFormatPr defaultColWidth="7.5703125" defaultRowHeight="18" customHeight="1" x14ac:dyDescent="0.15"/>
  <cols>
    <col min="1" max="1" width="10.7109375" style="1" customWidth="1"/>
    <col min="2" max="2" width="6.85546875" style="1" customWidth="1"/>
    <col min="3" max="14" width="9.42578125" style="1" customWidth="1"/>
    <col min="15" max="15" width="13.42578125" style="1" customWidth="1"/>
    <col min="16" max="16" width="7.7109375" style="1" customWidth="1"/>
    <col min="17" max="17" width="4.28515625" style="1" customWidth="1"/>
    <col min="18" max="18" width="9.28515625" style="1" customWidth="1"/>
    <col min="19" max="19" width="10" style="39" bestFit="1" customWidth="1"/>
    <col min="20" max="16384" width="7.5703125" style="1"/>
  </cols>
  <sheetData>
    <row r="1" spans="1:19" ht="24" x14ac:dyDescent="0.15">
      <c r="A1" s="157" t="s">
        <v>16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19" ht="12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1:19" ht="18" customHeight="1" x14ac:dyDescent="0.15">
      <c r="A3" s="155" t="s">
        <v>108</v>
      </c>
      <c r="B3" s="156"/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 t="s">
        <v>10</v>
      </c>
      <c r="N3" s="6" t="s">
        <v>11</v>
      </c>
      <c r="O3" s="7" t="s">
        <v>14</v>
      </c>
      <c r="P3" s="70" t="s">
        <v>15</v>
      </c>
      <c r="R3" s="63" t="s">
        <v>120</v>
      </c>
      <c r="S3" s="64" t="s">
        <v>15</v>
      </c>
    </row>
    <row r="4" spans="1:19" ht="18" customHeight="1" x14ac:dyDescent="0.15">
      <c r="A4" s="53" t="s">
        <v>58</v>
      </c>
      <c r="B4" s="54" t="s">
        <v>25</v>
      </c>
      <c r="C4" s="9">
        <v>53</v>
      </c>
      <c r="D4" s="10">
        <v>57</v>
      </c>
      <c r="E4" s="10">
        <v>92</v>
      </c>
      <c r="F4" s="10">
        <v>195</v>
      </c>
      <c r="G4" s="10">
        <v>59</v>
      </c>
      <c r="H4" s="10">
        <v>438</v>
      </c>
      <c r="I4" s="10">
        <v>309</v>
      </c>
      <c r="J4" s="10">
        <v>121</v>
      </c>
      <c r="K4" s="10">
        <v>80</v>
      </c>
      <c r="L4" s="10">
        <v>136</v>
      </c>
      <c r="M4" s="10">
        <v>184</v>
      </c>
      <c r="N4" s="10">
        <v>24</v>
      </c>
      <c r="O4" s="11">
        <f>SUM(C4:N4)</f>
        <v>1748</v>
      </c>
      <c r="P4" s="2"/>
      <c r="R4" s="62">
        <f>SUM(C4:F4)</f>
        <v>397</v>
      </c>
      <c r="S4" s="65">
        <f>R4/R49*100</f>
        <v>92.068645640074209</v>
      </c>
    </row>
    <row r="5" spans="1:19" ht="18" customHeight="1" x14ac:dyDescent="0.15">
      <c r="A5" s="53" t="s">
        <v>59</v>
      </c>
      <c r="B5" s="54" t="s">
        <v>26</v>
      </c>
      <c r="C5" s="9">
        <v>102</v>
      </c>
      <c r="D5" s="10">
        <v>76</v>
      </c>
      <c r="E5" s="10">
        <v>114</v>
      </c>
      <c r="F5" s="10">
        <v>161</v>
      </c>
      <c r="G5" s="10">
        <v>129</v>
      </c>
      <c r="H5" s="10">
        <v>34</v>
      </c>
      <c r="I5" s="10">
        <v>687</v>
      </c>
      <c r="J5" s="10">
        <v>154</v>
      </c>
      <c r="K5" s="10">
        <v>157</v>
      </c>
      <c r="L5" s="10">
        <v>60</v>
      </c>
      <c r="M5" s="10">
        <v>138</v>
      </c>
      <c r="N5" s="10">
        <v>55</v>
      </c>
      <c r="O5" s="11">
        <f t="shared" ref="O5:O31" si="0">SUM(C5:N5)</f>
        <v>1867</v>
      </c>
      <c r="P5" s="2"/>
      <c r="R5" s="62">
        <f>SUM(C5:F5)</f>
        <v>453</v>
      </c>
      <c r="S5" s="65">
        <f>R5/R49*100</f>
        <v>105.05565862708721</v>
      </c>
    </row>
    <row r="6" spans="1:19" ht="18" customHeight="1" x14ac:dyDescent="0.15">
      <c r="A6" s="53" t="s">
        <v>60</v>
      </c>
      <c r="B6" s="54" t="s">
        <v>27</v>
      </c>
      <c r="C6" s="9">
        <v>36</v>
      </c>
      <c r="D6" s="10">
        <v>90</v>
      </c>
      <c r="E6" s="10">
        <v>252</v>
      </c>
      <c r="F6" s="10">
        <v>174</v>
      </c>
      <c r="G6" s="10">
        <v>187</v>
      </c>
      <c r="H6" s="10">
        <v>231</v>
      </c>
      <c r="I6" s="10">
        <v>265</v>
      </c>
      <c r="J6" s="10">
        <v>94</v>
      </c>
      <c r="K6" s="10">
        <v>568</v>
      </c>
      <c r="L6" s="10">
        <v>150</v>
      </c>
      <c r="M6" s="10">
        <v>29</v>
      </c>
      <c r="N6" s="10">
        <v>19</v>
      </c>
      <c r="O6" s="11">
        <f t="shared" si="0"/>
        <v>2095</v>
      </c>
      <c r="P6" s="2"/>
      <c r="R6" s="62">
        <f>SUM(C6:F6)</f>
        <v>552</v>
      </c>
      <c r="S6" s="65">
        <f>R6/R49*100</f>
        <v>128.01484230055661</v>
      </c>
    </row>
    <row r="7" spans="1:19" ht="18" customHeight="1" x14ac:dyDescent="0.15">
      <c r="A7" s="53" t="s">
        <v>61</v>
      </c>
      <c r="B7" s="54" t="s">
        <v>28</v>
      </c>
      <c r="C7" s="9">
        <v>66</v>
      </c>
      <c r="D7" s="10">
        <v>46</v>
      </c>
      <c r="E7" s="10">
        <v>63</v>
      </c>
      <c r="F7" s="10">
        <v>205</v>
      </c>
      <c r="G7" s="10">
        <v>60</v>
      </c>
      <c r="H7" s="10">
        <v>239</v>
      </c>
      <c r="I7" s="10">
        <v>67</v>
      </c>
      <c r="J7" s="10">
        <v>166</v>
      </c>
      <c r="K7" s="10">
        <v>160</v>
      </c>
      <c r="L7" s="10">
        <v>8</v>
      </c>
      <c r="M7" s="10">
        <v>124</v>
      </c>
      <c r="N7" s="10">
        <v>87</v>
      </c>
      <c r="O7" s="11">
        <f>SUM(C7:N7)</f>
        <v>1291</v>
      </c>
      <c r="P7" s="2"/>
      <c r="R7" s="62">
        <f>SUM(C7:F7)</f>
        <v>380</v>
      </c>
      <c r="S7" s="65">
        <f>R7/R49*100</f>
        <v>88.126159554730989</v>
      </c>
    </row>
    <row r="8" spans="1:19" ht="18" customHeight="1" x14ac:dyDescent="0.15">
      <c r="A8" s="53" t="s">
        <v>62</v>
      </c>
      <c r="B8" s="54" t="s">
        <v>29</v>
      </c>
      <c r="C8" s="9">
        <v>41</v>
      </c>
      <c r="D8" s="10">
        <v>150</v>
      </c>
      <c r="E8" s="10">
        <v>189</v>
      </c>
      <c r="F8" s="10">
        <v>137</v>
      </c>
      <c r="G8" s="10">
        <v>251</v>
      </c>
      <c r="H8" s="10">
        <v>521</v>
      </c>
      <c r="I8" s="10">
        <v>373</v>
      </c>
      <c r="J8" s="10">
        <v>80</v>
      </c>
      <c r="K8" s="10">
        <v>457</v>
      </c>
      <c r="L8" s="10">
        <v>210</v>
      </c>
      <c r="M8" s="10">
        <v>71</v>
      </c>
      <c r="N8" s="10">
        <v>34</v>
      </c>
      <c r="O8" s="11">
        <f t="shared" si="0"/>
        <v>2514</v>
      </c>
      <c r="P8" s="2"/>
      <c r="R8" s="62">
        <f>SUM(C8:F8)</f>
        <v>517</v>
      </c>
      <c r="S8" s="65">
        <f>R8/R49*100</f>
        <v>119.89795918367348</v>
      </c>
    </row>
    <row r="9" spans="1:19" ht="18" customHeight="1" x14ac:dyDescent="0.15">
      <c r="A9" s="53" t="s">
        <v>63</v>
      </c>
      <c r="B9" s="54" t="s">
        <v>30</v>
      </c>
      <c r="C9" s="9">
        <v>28</v>
      </c>
      <c r="D9" s="10">
        <v>42</v>
      </c>
      <c r="E9" s="10">
        <v>111</v>
      </c>
      <c r="F9" s="10">
        <v>118</v>
      </c>
      <c r="G9" s="10">
        <v>270</v>
      </c>
      <c r="H9" s="10">
        <v>342</v>
      </c>
      <c r="I9" s="10">
        <v>478</v>
      </c>
      <c r="J9" s="10">
        <v>31</v>
      </c>
      <c r="K9" s="10">
        <v>455</v>
      </c>
      <c r="L9" s="10">
        <v>60</v>
      </c>
      <c r="M9" s="10">
        <v>7</v>
      </c>
      <c r="N9" s="10">
        <v>83</v>
      </c>
      <c r="O9" s="11">
        <f t="shared" si="0"/>
        <v>2025</v>
      </c>
      <c r="P9" s="2"/>
      <c r="R9" s="62">
        <f>SUM(C9:F9)</f>
        <v>299</v>
      </c>
      <c r="S9" s="65">
        <f>R9/R49*100</f>
        <v>69.341372912801489</v>
      </c>
    </row>
    <row r="10" spans="1:19" ht="18" customHeight="1" x14ac:dyDescent="0.15">
      <c r="A10" s="53" t="s">
        <v>64</v>
      </c>
      <c r="B10" s="54" t="s">
        <v>31</v>
      </c>
      <c r="C10" s="9">
        <v>82</v>
      </c>
      <c r="D10" s="10">
        <v>30</v>
      </c>
      <c r="E10" s="10">
        <v>205</v>
      </c>
      <c r="F10" s="10">
        <v>97</v>
      </c>
      <c r="G10" s="10">
        <v>166</v>
      </c>
      <c r="H10" s="10">
        <v>277</v>
      </c>
      <c r="I10" s="10">
        <v>394</v>
      </c>
      <c r="J10" s="10">
        <v>432</v>
      </c>
      <c r="K10" s="10">
        <v>96</v>
      </c>
      <c r="L10" s="10">
        <v>82</v>
      </c>
      <c r="M10" s="10">
        <v>67</v>
      </c>
      <c r="N10" s="10">
        <v>60</v>
      </c>
      <c r="O10" s="11">
        <f>SUM(C10:N10)</f>
        <v>1988</v>
      </c>
      <c r="P10" s="2"/>
      <c r="R10" s="62">
        <f>SUM(C10:F10)</f>
        <v>414</v>
      </c>
      <c r="S10" s="65">
        <f>R10/R49*100</f>
        <v>96.011131725417442</v>
      </c>
    </row>
    <row r="11" spans="1:19" ht="18" customHeight="1" x14ac:dyDescent="0.15">
      <c r="A11" s="53" t="s">
        <v>65</v>
      </c>
      <c r="B11" s="54" t="s">
        <v>32</v>
      </c>
      <c r="C11" s="9">
        <v>60</v>
      </c>
      <c r="D11" s="10">
        <v>42</v>
      </c>
      <c r="E11" s="10">
        <v>152</v>
      </c>
      <c r="F11" s="10">
        <v>183</v>
      </c>
      <c r="G11" s="10">
        <v>193</v>
      </c>
      <c r="H11" s="10">
        <v>262</v>
      </c>
      <c r="I11" s="10">
        <v>131</v>
      </c>
      <c r="J11" s="10">
        <v>41</v>
      </c>
      <c r="K11" s="10">
        <v>350</v>
      </c>
      <c r="L11" s="10">
        <v>42</v>
      </c>
      <c r="M11" s="10">
        <v>63</v>
      </c>
      <c r="N11" s="10">
        <v>57</v>
      </c>
      <c r="O11" s="11">
        <f t="shared" si="0"/>
        <v>1576</v>
      </c>
      <c r="P11" s="2"/>
      <c r="R11" s="62">
        <f>SUM(C11:F11)</f>
        <v>437</v>
      </c>
      <c r="S11" s="65">
        <f>R11/R49*100</f>
        <v>101.34508348794063</v>
      </c>
    </row>
    <row r="12" spans="1:19" ht="18" customHeight="1" x14ac:dyDescent="0.15">
      <c r="A12" s="53" t="s">
        <v>66</v>
      </c>
      <c r="B12" s="54" t="s">
        <v>33</v>
      </c>
      <c r="C12" s="9">
        <v>243</v>
      </c>
      <c r="D12" s="10">
        <v>214</v>
      </c>
      <c r="E12" s="10">
        <v>127</v>
      </c>
      <c r="F12" s="10">
        <v>54</v>
      </c>
      <c r="G12" s="10">
        <v>121</v>
      </c>
      <c r="H12" s="10">
        <v>160</v>
      </c>
      <c r="I12" s="10">
        <v>129</v>
      </c>
      <c r="J12" s="10">
        <v>50</v>
      </c>
      <c r="K12" s="10">
        <v>583</v>
      </c>
      <c r="L12" s="10">
        <v>59</v>
      </c>
      <c r="M12" s="10">
        <v>123</v>
      </c>
      <c r="N12" s="10">
        <v>44</v>
      </c>
      <c r="O12" s="11">
        <f t="shared" si="0"/>
        <v>1907</v>
      </c>
      <c r="P12" s="2"/>
      <c r="R12" s="62">
        <f>SUM(C12:F12)</f>
        <v>638</v>
      </c>
      <c r="S12" s="65">
        <f>R12/R49*100</f>
        <v>147.9591836734694</v>
      </c>
    </row>
    <row r="13" spans="1:19" ht="18" customHeight="1" x14ac:dyDescent="0.15">
      <c r="A13" s="53" t="s">
        <v>68</v>
      </c>
      <c r="B13" s="54" t="s">
        <v>34</v>
      </c>
      <c r="C13" s="9">
        <v>132</v>
      </c>
      <c r="D13" s="10">
        <v>215</v>
      </c>
      <c r="E13" s="10">
        <v>108</v>
      </c>
      <c r="F13" s="10">
        <v>116</v>
      </c>
      <c r="G13" s="10">
        <v>111</v>
      </c>
      <c r="H13" s="10">
        <v>341</v>
      </c>
      <c r="I13" s="10">
        <v>224</v>
      </c>
      <c r="J13" s="10">
        <v>13</v>
      </c>
      <c r="K13" s="10">
        <v>319</v>
      </c>
      <c r="L13" s="10">
        <v>105</v>
      </c>
      <c r="M13" s="10">
        <v>124</v>
      </c>
      <c r="N13" s="10">
        <v>72</v>
      </c>
      <c r="O13" s="11">
        <f t="shared" si="0"/>
        <v>1880</v>
      </c>
      <c r="P13" s="2"/>
      <c r="R13" s="62">
        <f>SUM(C13:F13)</f>
        <v>571</v>
      </c>
      <c r="S13" s="65">
        <f>R13/R49*100</f>
        <v>132.42115027829314</v>
      </c>
    </row>
    <row r="14" spans="1:19" ht="18" customHeight="1" x14ac:dyDescent="0.15">
      <c r="A14" s="53" t="s">
        <v>67</v>
      </c>
      <c r="B14" s="54" t="s">
        <v>35</v>
      </c>
      <c r="C14" s="9">
        <v>67</v>
      </c>
      <c r="D14" s="10">
        <v>115</v>
      </c>
      <c r="E14" s="10">
        <v>193</v>
      </c>
      <c r="F14" s="10">
        <v>152</v>
      </c>
      <c r="G14" s="10">
        <v>135</v>
      </c>
      <c r="H14" s="10">
        <v>215</v>
      </c>
      <c r="I14" s="10">
        <v>673</v>
      </c>
      <c r="J14" s="10">
        <v>144</v>
      </c>
      <c r="K14" s="10">
        <v>223</v>
      </c>
      <c r="L14" s="10">
        <v>12</v>
      </c>
      <c r="M14" s="10">
        <v>67</v>
      </c>
      <c r="N14" s="10">
        <v>73</v>
      </c>
      <c r="O14" s="11">
        <f t="shared" si="0"/>
        <v>2069</v>
      </c>
      <c r="P14" s="2"/>
      <c r="R14" s="62">
        <f>SUM(C14:F14)</f>
        <v>527</v>
      </c>
      <c r="S14" s="65">
        <f>R14/R49*100</f>
        <v>122.21706864564008</v>
      </c>
    </row>
    <row r="15" spans="1:19" ht="18" customHeight="1" x14ac:dyDescent="0.15">
      <c r="A15" s="53" t="s">
        <v>69</v>
      </c>
      <c r="B15" s="54" t="s">
        <v>36</v>
      </c>
      <c r="C15" s="9">
        <v>129</v>
      </c>
      <c r="D15" s="10">
        <v>103</v>
      </c>
      <c r="E15" s="10">
        <v>205</v>
      </c>
      <c r="F15" s="10">
        <v>163</v>
      </c>
      <c r="G15" s="10">
        <v>96</v>
      </c>
      <c r="H15" s="10">
        <v>107</v>
      </c>
      <c r="I15" s="10">
        <v>48</v>
      </c>
      <c r="J15" s="10">
        <v>100</v>
      </c>
      <c r="K15" s="10">
        <v>240</v>
      </c>
      <c r="L15" s="10">
        <v>59</v>
      </c>
      <c r="M15" s="10">
        <v>57</v>
      </c>
      <c r="N15" s="10">
        <v>92</v>
      </c>
      <c r="O15" s="11">
        <f t="shared" si="0"/>
        <v>1399</v>
      </c>
      <c r="P15" s="8"/>
      <c r="R15" s="62">
        <f>SUM(C15:F15)</f>
        <v>600</v>
      </c>
      <c r="S15" s="65">
        <f>R15/R49*100</f>
        <v>139.14656771799631</v>
      </c>
    </row>
    <row r="16" spans="1:19" ht="18" customHeight="1" x14ac:dyDescent="0.15">
      <c r="A16" s="53" t="s">
        <v>70</v>
      </c>
      <c r="B16" s="54" t="s">
        <v>37</v>
      </c>
      <c r="C16" s="9">
        <v>77</v>
      </c>
      <c r="D16" s="10">
        <v>55</v>
      </c>
      <c r="E16" s="10">
        <v>112</v>
      </c>
      <c r="F16" s="10">
        <v>143</v>
      </c>
      <c r="G16" s="10">
        <v>214</v>
      </c>
      <c r="H16" s="10">
        <v>316</v>
      </c>
      <c r="I16" s="10">
        <v>330</v>
      </c>
      <c r="J16" s="10">
        <v>604</v>
      </c>
      <c r="K16" s="10">
        <v>116</v>
      </c>
      <c r="L16" s="10">
        <v>38</v>
      </c>
      <c r="M16" s="10">
        <v>159</v>
      </c>
      <c r="N16" s="10">
        <v>68</v>
      </c>
      <c r="O16" s="11">
        <f t="shared" si="0"/>
        <v>2232</v>
      </c>
      <c r="P16" s="2"/>
      <c r="R16" s="62">
        <f>SUM(C16:F16)</f>
        <v>387</v>
      </c>
      <c r="S16" s="65">
        <f>R16/R49*100</f>
        <v>89.749536178107618</v>
      </c>
    </row>
    <row r="17" spans="1:19" ht="18" customHeight="1" x14ac:dyDescent="0.15">
      <c r="A17" s="53" t="s">
        <v>71</v>
      </c>
      <c r="B17" s="54" t="s">
        <v>38</v>
      </c>
      <c r="C17" s="9">
        <v>38</v>
      </c>
      <c r="D17" s="10">
        <v>86</v>
      </c>
      <c r="E17" s="10">
        <v>57</v>
      </c>
      <c r="F17" s="10">
        <v>185</v>
      </c>
      <c r="G17" s="10">
        <v>170</v>
      </c>
      <c r="H17" s="10">
        <v>203</v>
      </c>
      <c r="I17" s="10">
        <v>12</v>
      </c>
      <c r="J17" s="10">
        <v>22</v>
      </c>
      <c r="K17" s="10">
        <v>52</v>
      </c>
      <c r="L17" s="10">
        <v>43</v>
      </c>
      <c r="M17" s="10">
        <v>46</v>
      </c>
      <c r="N17" s="10">
        <v>25</v>
      </c>
      <c r="O17" s="11">
        <f>SUM(C17:N17)</f>
        <v>939</v>
      </c>
      <c r="P17" s="2"/>
      <c r="R17" s="62">
        <f>SUM(C17:F17)</f>
        <v>366</v>
      </c>
      <c r="S17" s="65">
        <f>R17/R49*100</f>
        <v>84.879406307977732</v>
      </c>
    </row>
    <row r="18" spans="1:19" ht="18" customHeight="1" x14ac:dyDescent="0.15">
      <c r="A18" s="53" t="s">
        <v>72</v>
      </c>
      <c r="B18" s="54" t="s">
        <v>39</v>
      </c>
      <c r="C18" s="9">
        <v>51</v>
      </c>
      <c r="D18" s="10">
        <v>53</v>
      </c>
      <c r="E18" s="10">
        <v>69</v>
      </c>
      <c r="F18" s="10">
        <v>88</v>
      </c>
      <c r="G18" s="10">
        <v>214</v>
      </c>
      <c r="H18" s="10">
        <v>123</v>
      </c>
      <c r="I18" s="10">
        <v>413</v>
      </c>
      <c r="J18" s="10">
        <v>281</v>
      </c>
      <c r="K18" s="10">
        <v>228</v>
      </c>
      <c r="L18" s="10">
        <v>78</v>
      </c>
      <c r="M18" s="10">
        <v>74</v>
      </c>
      <c r="N18" s="10">
        <v>10</v>
      </c>
      <c r="O18" s="11">
        <f>SUM(C18:N18)</f>
        <v>1682</v>
      </c>
      <c r="P18" s="12">
        <f>ROUND(O18/$O$49,3)</f>
        <v>0.89400000000000002</v>
      </c>
      <c r="R18" s="62">
        <f>SUM(C18:F18)</f>
        <v>261</v>
      </c>
      <c r="S18" s="65">
        <f>R18/R49*100</f>
        <v>60.52875695732839</v>
      </c>
    </row>
    <row r="19" spans="1:19" ht="18" customHeight="1" x14ac:dyDescent="0.15">
      <c r="A19" s="53" t="s">
        <v>73</v>
      </c>
      <c r="B19" s="54" t="s">
        <v>40</v>
      </c>
      <c r="C19" s="9">
        <v>34</v>
      </c>
      <c r="D19" s="10">
        <v>59</v>
      </c>
      <c r="E19" s="10">
        <v>126</v>
      </c>
      <c r="F19" s="10">
        <v>78</v>
      </c>
      <c r="G19" s="10">
        <v>62</v>
      </c>
      <c r="H19" s="10">
        <v>333</v>
      </c>
      <c r="I19" s="10">
        <v>88</v>
      </c>
      <c r="J19" s="10">
        <v>242</v>
      </c>
      <c r="K19" s="10">
        <v>50</v>
      </c>
      <c r="L19" s="10">
        <v>106</v>
      </c>
      <c r="M19" s="10">
        <v>104</v>
      </c>
      <c r="N19" s="10">
        <v>104</v>
      </c>
      <c r="O19" s="11">
        <f t="shared" si="0"/>
        <v>1386</v>
      </c>
      <c r="P19" s="12">
        <f t="shared" ref="P19:P30" si="1">ROUND(O19/$O$49,3)</f>
        <v>0.73699999999999999</v>
      </c>
      <c r="R19" s="62">
        <f>SUM(C19:F19)</f>
        <v>297</v>
      </c>
      <c r="S19" s="65">
        <f>R19/R49*100</f>
        <v>68.877551020408163</v>
      </c>
    </row>
    <row r="20" spans="1:19" ht="18" customHeight="1" x14ac:dyDescent="0.15">
      <c r="A20" s="53" t="s">
        <v>74</v>
      </c>
      <c r="B20" s="54" t="s">
        <v>41</v>
      </c>
      <c r="C20" s="9">
        <v>41</v>
      </c>
      <c r="D20" s="10">
        <v>24</v>
      </c>
      <c r="E20" s="10">
        <v>109</v>
      </c>
      <c r="F20" s="10">
        <v>226</v>
      </c>
      <c r="G20" s="10">
        <v>265</v>
      </c>
      <c r="H20" s="10">
        <v>197</v>
      </c>
      <c r="I20" s="10">
        <v>459</v>
      </c>
      <c r="J20" s="10">
        <v>494</v>
      </c>
      <c r="K20" s="10">
        <v>141</v>
      </c>
      <c r="L20" s="10">
        <v>18</v>
      </c>
      <c r="M20" s="10">
        <v>210</v>
      </c>
      <c r="N20" s="10">
        <v>134</v>
      </c>
      <c r="O20" s="11">
        <f t="shared" si="0"/>
        <v>2318</v>
      </c>
      <c r="P20" s="12">
        <f t="shared" si="1"/>
        <v>1.232</v>
      </c>
      <c r="R20" s="62">
        <f>SUM(C20:F20)</f>
        <v>400</v>
      </c>
      <c r="S20" s="65">
        <f>R20/R49*100</f>
        <v>92.764378478664199</v>
      </c>
    </row>
    <row r="21" spans="1:19" ht="18" customHeight="1" x14ac:dyDescent="0.15">
      <c r="A21" s="53" t="s">
        <v>75</v>
      </c>
      <c r="B21" s="54" t="s">
        <v>42</v>
      </c>
      <c r="C21" s="9">
        <v>164</v>
      </c>
      <c r="D21" s="10">
        <v>97</v>
      </c>
      <c r="E21" s="10">
        <v>87</v>
      </c>
      <c r="F21" s="10">
        <v>228</v>
      </c>
      <c r="G21" s="10">
        <v>264</v>
      </c>
      <c r="H21" s="10">
        <v>371</v>
      </c>
      <c r="I21" s="10">
        <v>193</v>
      </c>
      <c r="J21" s="10">
        <v>209</v>
      </c>
      <c r="K21" s="10">
        <v>34</v>
      </c>
      <c r="L21" s="10">
        <v>165</v>
      </c>
      <c r="M21" s="10">
        <v>66</v>
      </c>
      <c r="N21" s="10">
        <v>6</v>
      </c>
      <c r="O21" s="11">
        <f t="shared" si="0"/>
        <v>1884</v>
      </c>
      <c r="P21" s="12">
        <f t="shared" si="1"/>
        <v>1.002</v>
      </c>
      <c r="R21" s="62">
        <f>SUM(C21:F21)</f>
        <v>576</v>
      </c>
      <c r="S21" s="65">
        <f>R21/R49*100</f>
        <v>133.58070500927644</v>
      </c>
    </row>
    <row r="22" spans="1:19" ht="18" customHeight="1" x14ac:dyDescent="0.15">
      <c r="A22" s="53" t="s">
        <v>76</v>
      </c>
      <c r="B22" s="54" t="s">
        <v>43</v>
      </c>
      <c r="C22" s="14">
        <v>48</v>
      </c>
      <c r="D22" s="15">
        <v>37</v>
      </c>
      <c r="E22" s="15">
        <v>131</v>
      </c>
      <c r="F22" s="15">
        <v>139</v>
      </c>
      <c r="G22" s="15">
        <v>170</v>
      </c>
      <c r="H22" s="15">
        <v>653</v>
      </c>
      <c r="I22" s="15">
        <v>368</v>
      </c>
      <c r="J22" s="15">
        <v>238</v>
      </c>
      <c r="K22" s="15">
        <v>357</v>
      </c>
      <c r="L22" s="15">
        <v>57</v>
      </c>
      <c r="M22" s="15">
        <v>62</v>
      </c>
      <c r="N22" s="15">
        <v>22</v>
      </c>
      <c r="O22" s="11">
        <f t="shared" si="0"/>
        <v>2282</v>
      </c>
      <c r="P22" s="12">
        <f t="shared" si="1"/>
        <v>1.2130000000000001</v>
      </c>
      <c r="R22" s="62">
        <f>SUM(C22:F22)</f>
        <v>355</v>
      </c>
      <c r="S22" s="65">
        <f>R22/R49*100</f>
        <v>82.328385899814478</v>
      </c>
    </row>
    <row r="23" spans="1:19" ht="18" customHeight="1" x14ac:dyDescent="0.15">
      <c r="A23" s="53" t="s">
        <v>77</v>
      </c>
      <c r="B23" s="54" t="s">
        <v>44</v>
      </c>
      <c r="C23" s="23">
        <v>92</v>
      </c>
      <c r="D23" s="18">
        <v>18</v>
      </c>
      <c r="E23" s="18">
        <v>132</v>
      </c>
      <c r="F23" s="18">
        <v>88</v>
      </c>
      <c r="G23" s="18">
        <v>106</v>
      </c>
      <c r="H23" s="18">
        <v>306</v>
      </c>
      <c r="I23" s="18">
        <v>202</v>
      </c>
      <c r="J23" s="17">
        <v>90</v>
      </c>
      <c r="K23" s="18">
        <v>364</v>
      </c>
      <c r="L23" s="18">
        <v>106</v>
      </c>
      <c r="M23" s="18">
        <v>161</v>
      </c>
      <c r="N23" s="24">
        <v>25</v>
      </c>
      <c r="O23" s="19">
        <f t="shared" si="0"/>
        <v>1690</v>
      </c>
      <c r="P23" s="12">
        <f t="shared" si="1"/>
        <v>0.89800000000000002</v>
      </c>
      <c r="R23" s="62">
        <f>SUM(C23:F23)</f>
        <v>330</v>
      </c>
      <c r="S23" s="65">
        <f>R23/R49*100</f>
        <v>76.530612244897966</v>
      </c>
    </row>
    <row r="24" spans="1:19" ht="18" customHeight="1" x14ac:dyDescent="0.15">
      <c r="A24" s="53" t="s">
        <v>78</v>
      </c>
      <c r="B24" s="54" t="s">
        <v>45</v>
      </c>
      <c r="C24" s="45">
        <v>145</v>
      </c>
      <c r="D24" s="22">
        <v>108</v>
      </c>
      <c r="E24" s="22">
        <v>62</v>
      </c>
      <c r="F24" s="22">
        <v>62</v>
      </c>
      <c r="G24" s="22">
        <v>164</v>
      </c>
      <c r="H24" s="22">
        <v>233</v>
      </c>
      <c r="I24" s="22">
        <v>315</v>
      </c>
      <c r="J24" s="21">
        <v>216</v>
      </c>
      <c r="K24" s="22">
        <v>107</v>
      </c>
      <c r="L24" s="22">
        <v>140</v>
      </c>
      <c r="M24" s="22">
        <v>122</v>
      </c>
      <c r="N24" s="46">
        <v>94</v>
      </c>
      <c r="O24" s="19">
        <f t="shared" si="0"/>
        <v>1768</v>
      </c>
      <c r="P24" s="12">
        <f t="shared" si="1"/>
        <v>0.94</v>
      </c>
      <c r="R24" s="62">
        <f>SUM(C24:F24)</f>
        <v>377</v>
      </c>
      <c r="S24" s="65">
        <f>R24/R49*100</f>
        <v>87.430426716141014</v>
      </c>
    </row>
    <row r="25" spans="1:19" ht="18" customHeight="1" x14ac:dyDescent="0.15">
      <c r="A25" s="53" t="s">
        <v>79</v>
      </c>
      <c r="B25" s="54" t="s">
        <v>46</v>
      </c>
      <c r="C25" s="23">
        <v>108</v>
      </c>
      <c r="D25" s="18">
        <v>41</v>
      </c>
      <c r="E25" s="18">
        <v>202</v>
      </c>
      <c r="F25" s="18">
        <v>201</v>
      </c>
      <c r="G25" s="18">
        <v>285</v>
      </c>
      <c r="H25" s="18">
        <v>104</v>
      </c>
      <c r="I25" s="18">
        <v>148</v>
      </c>
      <c r="J25" s="17">
        <v>134</v>
      </c>
      <c r="K25" s="18">
        <v>114</v>
      </c>
      <c r="L25" s="18">
        <v>192</v>
      </c>
      <c r="M25" s="18">
        <v>28</v>
      </c>
      <c r="N25" s="24">
        <v>101</v>
      </c>
      <c r="O25" s="19">
        <f t="shared" si="0"/>
        <v>1658</v>
      </c>
      <c r="P25" s="12">
        <f t="shared" si="1"/>
        <v>0.88100000000000001</v>
      </c>
      <c r="R25" s="62">
        <f>SUM(C25:F25)</f>
        <v>552</v>
      </c>
      <c r="S25" s="65">
        <f>R25/R49*100</f>
        <v>128.01484230055661</v>
      </c>
    </row>
    <row r="26" spans="1:19" ht="18" customHeight="1" x14ac:dyDescent="0.15">
      <c r="A26" s="53" t="s">
        <v>80</v>
      </c>
      <c r="B26" s="54" t="s">
        <v>47</v>
      </c>
      <c r="C26" s="26">
        <v>50</v>
      </c>
      <c r="D26" s="27">
        <v>87</v>
      </c>
      <c r="E26" s="27">
        <v>166</v>
      </c>
      <c r="F26" s="27">
        <v>180</v>
      </c>
      <c r="G26" s="27">
        <v>196</v>
      </c>
      <c r="H26" s="27">
        <v>284</v>
      </c>
      <c r="I26" s="27">
        <v>559</v>
      </c>
      <c r="J26" s="27">
        <v>760</v>
      </c>
      <c r="K26" s="27">
        <v>86</v>
      </c>
      <c r="L26" s="27">
        <v>15</v>
      </c>
      <c r="M26" s="27">
        <v>119</v>
      </c>
      <c r="N26" s="27">
        <v>31</v>
      </c>
      <c r="O26" s="30">
        <f>SUM(C26:N26)</f>
        <v>2533</v>
      </c>
      <c r="P26" s="12">
        <f t="shared" si="1"/>
        <v>1.347</v>
      </c>
      <c r="R26" s="62">
        <f>SUM(C26:F26)</f>
        <v>483</v>
      </c>
      <c r="S26" s="65">
        <f>R26/R49*100</f>
        <v>112.01298701298701</v>
      </c>
    </row>
    <row r="27" spans="1:19" ht="18" customHeight="1" x14ac:dyDescent="0.15">
      <c r="A27" s="53" t="s">
        <v>81</v>
      </c>
      <c r="B27" s="54" t="s">
        <v>48</v>
      </c>
      <c r="C27" s="20">
        <v>19</v>
      </c>
      <c r="D27" s="21">
        <v>72</v>
      </c>
      <c r="E27" s="21">
        <v>116</v>
      </c>
      <c r="F27" s="21">
        <v>114</v>
      </c>
      <c r="G27" s="21">
        <v>410</v>
      </c>
      <c r="H27" s="21">
        <v>367</v>
      </c>
      <c r="I27" s="21">
        <v>80</v>
      </c>
      <c r="J27" s="21">
        <v>182</v>
      </c>
      <c r="K27" s="21">
        <v>182</v>
      </c>
      <c r="L27" s="21">
        <v>199</v>
      </c>
      <c r="M27" s="21">
        <v>35</v>
      </c>
      <c r="N27" s="21">
        <v>129</v>
      </c>
      <c r="O27" s="30">
        <f t="shared" si="0"/>
        <v>1905</v>
      </c>
      <c r="P27" s="12">
        <f>ROUND(O27/$O$49,3)</f>
        <v>1.0129999999999999</v>
      </c>
      <c r="R27" s="62">
        <f>SUM(C27:F27)</f>
        <v>321</v>
      </c>
      <c r="S27" s="65">
        <f>R27/R49*100</f>
        <v>74.443413729128011</v>
      </c>
    </row>
    <row r="28" spans="1:19" ht="18" customHeight="1" x14ac:dyDescent="0.15">
      <c r="A28" s="53" t="s">
        <v>82</v>
      </c>
      <c r="B28" s="54" t="s">
        <v>49</v>
      </c>
      <c r="C28" s="16">
        <v>49</v>
      </c>
      <c r="D28" s="17">
        <v>111</v>
      </c>
      <c r="E28" s="17">
        <v>133</v>
      </c>
      <c r="F28" s="17">
        <v>49</v>
      </c>
      <c r="G28" s="17">
        <v>132</v>
      </c>
      <c r="H28" s="17">
        <v>102</v>
      </c>
      <c r="I28" s="17">
        <v>348</v>
      </c>
      <c r="J28" s="17">
        <v>186</v>
      </c>
      <c r="K28" s="17">
        <v>104</v>
      </c>
      <c r="L28" s="17">
        <v>38</v>
      </c>
      <c r="M28" s="17">
        <v>129</v>
      </c>
      <c r="N28" s="17">
        <v>18</v>
      </c>
      <c r="O28" s="19">
        <f t="shared" si="0"/>
        <v>1399</v>
      </c>
      <c r="P28" s="12">
        <f t="shared" si="1"/>
        <v>0.74399999999999999</v>
      </c>
      <c r="R28" s="62">
        <f>SUM(C28:F28)</f>
        <v>342</v>
      </c>
      <c r="S28" s="65">
        <f>R28/R49*100</f>
        <v>79.313543599257883</v>
      </c>
    </row>
    <row r="29" spans="1:19" ht="18" customHeight="1" x14ac:dyDescent="0.15">
      <c r="A29" s="53" t="s">
        <v>83</v>
      </c>
      <c r="B29" s="54" t="s">
        <v>50</v>
      </c>
      <c r="C29" s="26">
        <v>68</v>
      </c>
      <c r="D29" s="27">
        <v>89</v>
      </c>
      <c r="E29" s="27">
        <v>114</v>
      </c>
      <c r="F29" s="27">
        <v>226</v>
      </c>
      <c r="G29" s="27">
        <v>293</v>
      </c>
      <c r="H29" s="27">
        <v>402</v>
      </c>
      <c r="I29" s="27">
        <v>739</v>
      </c>
      <c r="J29" s="27">
        <v>277</v>
      </c>
      <c r="K29" s="27">
        <v>211</v>
      </c>
      <c r="L29" s="27">
        <v>20</v>
      </c>
      <c r="M29" s="27">
        <v>110</v>
      </c>
      <c r="N29" s="27">
        <v>36</v>
      </c>
      <c r="O29" s="29">
        <f t="shared" si="0"/>
        <v>2585</v>
      </c>
      <c r="P29" s="12">
        <f t="shared" si="1"/>
        <v>1.3740000000000001</v>
      </c>
      <c r="R29" s="62">
        <f>SUM(C29:F29)</f>
        <v>497</v>
      </c>
      <c r="S29" s="65">
        <f>R29/R49*100</f>
        <v>115.25974025974025</v>
      </c>
    </row>
    <row r="30" spans="1:19" ht="18" customHeight="1" x14ac:dyDescent="0.15">
      <c r="A30" s="53" t="s">
        <v>84</v>
      </c>
      <c r="B30" s="54" t="s">
        <v>51</v>
      </c>
      <c r="C30" s="16">
        <v>43</v>
      </c>
      <c r="D30" s="17">
        <v>75</v>
      </c>
      <c r="E30" s="17">
        <v>110</v>
      </c>
      <c r="F30" s="17">
        <v>113</v>
      </c>
      <c r="G30" s="17">
        <v>154</v>
      </c>
      <c r="H30" s="17">
        <v>57</v>
      </c>
      <c r="I30" s="17">
        <v>365</v>
      </c>
      <c r="J30" s="17">
        <v>146</v>
      </c>
      <c r="K30" s="17">
        <v>249</v>
      </c>
      <c r="L30" s="17">
        <v>52</v>
      </c>
      <c r="M30" s="17">
        <v>2</v>
      </c>
      <c r="N30" s="17">
        <v>91</v>
      </c>
      <c r="O30" s="19">
        <f t="shared" si="0"/>
        <v>1457</v>
      </c>
      <c r="P30" s="12">
        <f t="shared" si="1"/>
        <v>0.77500000000000002</v>
      </c>
      <c r="R30" s="62">
        <f>SUM(C30:F30)</f>
        <v>341</v>
      </c>
      <c r="S30" s="65">
        <f>R30/R49*100</f>
        <v>79.081632653061234</v>
      </c>
    </row>
    <row r="31" spans="1:19" ht="18" customHeight="1" x14ac:dyDescent="0.15">
      <c r="A31" s="53" t="s">
        <v>85</v>
      </c>
      <c r="B31" s="54" t="s">
        <v>52</v>
      </c>
      <c r="C31" s="20">
        <v>106</v>
      </c>
      <c r="D31" s="21">
        <v>57</v>
      </c>
      <c r="E31" s="21">
        <v>167</v>
      </c>
      <c r="F31" s="21">
        <v>149.5</v>
      </c>
      <c r="G31" s="21">
        <v>127.5</v>
      </c>
      <c r="H31" s="21">
        <v>385.5</v>
      </c>
      <c r="I31" s="21">
        <v>187.5</v>
      </c>
      <c r="J31" s="21">
        <v>203</v>
      </c>
      <c r="K31" s="21">
        <v>154.5</v>
      </c>
      <c r="L31" s="21">
        <v>65.5</v>
      </c>
      <c r="M31" s="21">
        <v>80.5</v>
      </c>
      <c r="N31" s="21">
        <v>150</v>
      </c>
      <c r="O31" s="30">
        <f t="shared" si="0"/>
        <v>1833.5</v>
      </c>
      <c r="P31" s="12">
        <f t="shared" ref="P31:P36" si="2">ROUND(O31/$O$49,3)</f>
        <v>0.97499999999999998</v>
      </c>
      <c r="Q31" s="2"/>
      <c r="R31" s="62">
        <f>SUM(C31:F31)</f>
        <v>479.5</v>
      </c>
      <c r="S31" s="65">
        <f>R31/R49*100</f>
        <v>111.20129870129871</v>
      </c>
    </row>
    <row r="32" spans="1:19" ht="18" customHeight="1" x14ac:dyDescent="0.15">
      <c r="A32" s="53" t="s">
        <v>86</v>
      </c>
      <c r="B32" s="54" t="s">
        <v>53</v>
      </c>
      <c r="C32" s="20">
        <v>69</v>
      </c>
      <c r="D32" s="21">
        <v>116</v>
      </c>
      <c r="E32" s="21">
        <v>82.5</v>
      </c>
      <c r="F32" s="21">
        <v>155.5</v>
      </c>
      <c r="G32" s="21">
        <v>79.5</v>
      </c>
      <c r="H32" s="21">
        <v>197.5</v>
      </c>
      <c r="I32" s="21">
        <v>625.5</v>
      </c>
      <c r="J32" s="21">
        <v>98</v>
      </c>
      <c r="K32" s="21">
        <v>65</v>
      </c>
      <c r="L32" s="21">
        <v>5.5</v>
      </c>
      <c r="M32" s="21">
        <v>148</v>
      </c>
      <c r="N32" s="21">
        <v>80.5</v>
      </c>
      <c r="O32" s="30">
        <f t="shared" ref="O32:O38" si="3">SUM(C32:N32)</f>
        <v>1722.5</v>
      </c>
      <c r="P32" s="12">
        <f t="shared" si="2"/>
        <v>0.91600000000000004</v>
      </c>
      <c r="Q32" s="2"/>
      <c r="R32" s="62">
        <f>SUM(C32:F32)</f>
        <v>423</v>
      </c>
      <c r="S32" s="65">
        <f>R32/R49*100</f>
        <v>98.098330241187384</v>
      </c>
    </row>
    <row r="33" spans="1:22" ht="18" customHeight="1" x14ac:dyDescent="0.15">
      <c r="A33" s="53" t="s">
        <v>87</v>
      </c>
      <c r="B33" s="54" t="s">
        <v>54</v>
      </c>
      <c r="C33" s="20">
        <v>44.5</v>
      </c>
      <c r="D33" s="21">
        <v>141</v>
      </c>
      <c r="E33" s="21">
        <v>184</v>
      </c>
      <c r="F33" s="21">
        <v>189.5</v>
      </c>
      <c r="G33" s="21">
        <v>142.5</v>
      </c>
      <c r="H33" s="21">
        <v>375.5</v>
      </c>
      <c r="I33" s="21">
        <v>407.5</v>
      </c>
      <c r="J33" s="21">
        <v>147.5</v>
      </c>
      <c r="K33" s="21">
        <v>185.5</v>
      </c>
      <c r="L33" s="21">
        <v>79.5</v>
      </c>
      <c r="M33" s="21">
        <v>32.5</v>
      </c>
      <c r="N33" s="21">
        <v>226</v>
      </c>
      <c r="O33" s="30">
        <f t="shared" si="3"/>
        <v>2155.5</v>
      </c>
      <c r="P33" s="12">
        <f t="shared" si="2"/>
        <v>1.1459999999999999</v>
      </c>
      <c r="Q33" s="2"/>
      <c r="R33" s="62">
        <f>SUM(C33:F33)</f>
        <v>559</v>
      </c>
      <c r="S33" s="65">
        <f>R33/R49*100</f>
        <v>129.63821892393321</v>
      </c>
    </row>
    <row r="34" spans="1:22" ht="18" customHeight="1" x14ac:dyDescent="0.15">
      <c r="A34" s="53" t="s">
        <v>88</v>
      </c>
      <c r="B34" s="54" t="s">
        <v>55</v>
      </c>
      <c r="C34" s="20">
        <v>46</v>
      </c>
      <c r="D34" s="21">
        <v>66</v>
      </c>
      <c r="E34" s="21">
        <v>59</v>
      </c>
      <c r="F34" s="21">
        <v>60.5</v>
      </c>
      <c r="G34" s="21">
        <v>272.5</v>
      </c>
      <c r="H34" s="21">
        <v>319.5</v>
      </c>
      <c r="I34" s="21">
        <v>109.5</v>
      </c>
      <c r="J34" s="21">
        <v>457</v>
      </c>
      <c r="K34" s="21">
        <v>75</v>
      </c>
      <c r="L34" s="21">
        <v>232</v>
      </c>
      <c r="M34" s="21">
        <v>201</v>
      </c>
      <c r="N34" s="21">
        <v>45.5</v>
      </c>
      <c r="O34" s="30">
        <f t="shared" si="3"/>
        <v>1943.5</v>
      </c>
      <c r="P34" s="12">
        <f t="shared" si="2"/>
        <v>1.0329999999999999</v>
      </c>
      <c r="Q34" s="2"/>
      <c r="R34" s="62">
        <f>SUM(C34:F34)</f>
        <v>231.5</v>
      </c>
      <c r="S34" s="65">
        <f>R34/R49*100</f>
        <v>53.687384044526901</v>
      </c>
    </row>
    <row r="35" spans="1:22" ht="18" customHeight="1" x14ac:dyDescent="0.15">
      <c r="A35" s="55" t="s">
        <v>89</v>
      </c>
      <c r="B35" s="56" t="s">
        <v>56</v>
      </c>
      <c r="C35" s="16">
        <v>33</v>
      </c>
      <c r="D35" s="17">
        <v>126.5</v>
      </c>
      <c r="E35" s="17">
        <v>169</v>
      </c>
      <c r="F35" s="17">
        <v>189.5</v>
      </c>
      <c r="G35" s="17">
        <v>44.5</v>
      </c>
      <c r="H35" s="17">
        <v>356.5</v>
      </c>
      <c r="I35" s="17">
        <v>283.5</v>
      </c>
      <c r="J35" s="17">
        <v>98.5</v>
      </c>
      <c r="K35" s="17">
        <v>259</v>
      </c>
      <c r="L35" s="17">
        <v>108.5</v>
      </c>
      <c r="M35" s="17">
        <v>149.5</v>
      </c>
      <c r="N35" s="17">
        <v>139</v>
      </c>
      <c r="O35" s="19">
        <f t="shared" si="3"/>
        <v>1957</v>
      </c>
      <c r="P35" s="12">
        <f>ROUND(O35/$O$49,3)</f>
        <v>1.04</v>
      </c>
      <c r="Q35" s="2"/>
      <c r="R35" s="62">
        <f>SUM(C35:F35)</f>
        <v>518</v>
      </c>
      <c r="S35" s="65">
        <f>R35/R49*100</f>
        <v>120.12987012987013</v>
      </c>
    </row>
    <row r="36" spans="1:22" ht="18" customHeight="1" x14ac:dyDescent="0.15">
      <c r="A36" s="55" t="s">
        <v>90</v>
      </c>
      <c r="B36" s="56" t="s">
        <v>57</v>
      </c>
      <c r="C36" s="16">
        <v>60</v>
      </c>
      <c r="D36" s="17">
        <v>105</v>
      </c>
      <c r="E36" s="17">
        <v>93</v>
      </c>
      <c r="F36" s="17">
        <v>161.5</v>
      </c>
      <c r="G36" s="17">
        <v>84</v>
      </c>
      <c r="H36" s="17">
        <v>219.5</v>
      </c>
      <c r="I36" s="17">
        <v>119.5</v>
      </c>
      <c r="J36" s="17">
        <v>590</v>
      </c>
      <c r="K36" s="17">
        <v>156.5</v>
      </c>
      <c r="L36" s="17">
        <v>168</v>
      </c>
      <c r="M36" s="17">
        <v>188.5</v>
      </c>
      <c r="N36" s="17">
        <v>52.5</v>
      </c>
      <c r="O36" s="19">
        <f>SUM(C36:N36)</f>
        <v>1998</v>
      </c>
      <c r="P36" s="12">
        <f t="shared" si="2"/>
        <v>1.0620000000000001</v>
      </c>
      <c r="Q36" s="2"/>
      <c r="R36" s="62">
        <f>SUM(C36:F36)</f>
        <v>419.5</v>
      </c>
      <c r="S36" s="65">
        <f>R36/R49*100</f>
        <v>97.286641929499069</v>
      </c>
    </row>
    <row r="37" spans="1:22" ht="18" customHeight="1" x14ac:dyDescent="0.15">
      <c r="A37" s="59" t="s">
        <v>92</v>
      </c>
      <c r="B37" s="60" t="s">
        <v>93</v>
      </c>
      <c r="C37" s="20">
        <v>62.5</v>
      </c>
      <c r="D37" s="21">
        <v>103.5</v>
      </c>
      <c r="E37" s="21">
        <v>135</v>
      </c>
      <c r="F37" s="21">
        <v>54</v>
      </c>
      <c r="G37" s="21">
        <v>105.5</v>
      </c>
      <c r="H37" s="21">
        <v>60.5</v>
      </c>
      <c r="I37" s="21">
        <v>314</v>
      </c>
      <c r="J37" s="21">
        <v>436.5</v>
      </c>
      <c r="K37" s="21">
        <v>70</v>
      </c>
      <c r="L37" s="21">
        <v>179</v>
      </c>
      <c r="M37" s="21">
        <v>108</v>
      </c>
      <c r="N37" s="21">
        <v>57</v>
      </c>
      <c r="O37" s="30">
        <f t="shared" si="3"/>
        <v>1685.5</v>
      </c>
      <c r="P37" s="12">
        <f t="shared" ref="P37:P39" si="4">ROUND(O37/$O$49,3)</f>
        <v>0.89600000000000002</v>
      </c>
      <c r="Q37" s="2"/>
      <c r="R37" s="62">
        <f>SUM(C37:F37)</f>
        <v>355</v>
      </c>
      <c r="S37" s="65">
        <f>R37/R49*100</f>
        <v>82.328385899814478</v>
      </c>
    </row>
    <row r="38" spans="1:22" ht="18" customHeight="1" x14ac:dyDescent="0.15">
      <c r="A38" s="55" t="s">
        <v>94</v>
      </c>
      <c r="B38" s="56" t="s">
        <v>96</v>
      </c>
      <c r="C38" s="20">
        <v>83.5</v>
      </c>
      <c r="D38" s="21">
        <v>37.5</v>
      </c>
      <c r="E38" s="21">
        <v>107</v>
      </c>
      <c r="F38" s="21">
        <v>208.5</v>
      </c>
      <c r="G38" s="21">
        <v>120.5</v>
      </c>
      <c r="H38" s="21">
        <v>226</v>
      </c>
      <c r="I38" s="21">
        <v>218</v>
      </c>
      <c r="J38" s="21">
        <v>212</v>
      </c>
      <c r="K38" s="21">
        <v>318</v>
      </c>
      <c r="L38" s="21">
        <v>88.5</v>
      </c>
      <c r="M38" s="21">
        <v>164.5</v>
      </c>
      <c r="N38" s="21">
        <v>106</v>
      </c>
      <c r="O38" s="30">
        <f t="shared" si="3"/>
        <v>1890</v>
      </c>
      <c r="P38" s="12">
        <f t="shared" si="4"/>
        <v>1.0049999999999999</v>
      </c>
      <c r="Q38" s="2"/>
      <c r="R38" s="62">
        <f>SUM(C38:F38)</f>
        <v>436.5</v>
      </c>
      <c r="S38" s="65">
        <f>R38/R49*100</f>
        <v>101.2291280148423</v>
      </c>
    </row>
    <row r="39" spans="1:22" ht="18" customHeight="1" x14ac:dyDescent="0.15">
      <c r="A39" s="57" t="s">
        <v>95</v>
      </c>
      <c r="B39" s="58" t="s">
        <v>97</v>
      </c>
      <c r="C39" s="20">
        <v>108.5</v>
      </c>
      <c r="D39" s="21">
        <v>90.5</v>
      </c>
      <c r="E39" s="21">
        <v>99.5</v>
      </c>
      <c r="F39" s="21">
        <v>310.5</v>
      </c>
      <c r="G39" s="21">
        <v>234.5</v>
      </c>
      <c r="H39" s="21">
        <v>307.5</v>
      </c>
      <c r="I39" s="21">
        <v>246.5</v>
      </c>
      <c r="J39" s="21">
        <v>118</v>
      </c>
      <c r="K39" s="21">
        <v>246.5</v>
      </c>
      <c r="L39" s="21">
        <v>159.5</v>
      </c>
      <c r="M39" s="21">
        <v>114.5</v>
      </c>
      <c r="N39" s="21">
        <v>129.5</v>
      </c>
      <c r="O39" s="30">
        <f t="shared" ref="O39:O41" si="5">SUM(C39:N39)</f>
        <v>2165.5</v>
      </c>
      <c r="P39" s="12">
        <f t="shared" si="4"/>
        <v>1.151</v>
      </c>
      <c r="Q39" s="2"/>
      <c r="R39" s="62">
        <f>SUM(C39:F39)</f>
        <v>609</v>
      </c>
      <c r="S39" s="65">
        <f>R39/R49*100</f>
        <v>141.23376623376623</v>
      </c>
    </row>
    <row r="40" spans="1:22" ht="18" customHeight="1" x14ac:dyDescent="0.15">
      <c r="A40" s="55" t="s">
        <v>98</v>
      </c>
      <c r="B40" s="56" t="s">
        <v>99</v>
      </c>
      <c r="C40" s="20">
        <v>63.5</v>
      </c>
      <c r="D40" s="21">
        <v>62.5</v>
      </c>
      <c r="E40" s="21">
        <v>40</v>
      </c>
      <c r="F40" s="21">
        <v>179.5</v>
      </c>
      <c r="G40" s="21">
        <v>56</v>
      </c>
      <c r="H40" s="21">
        <v>536</v>
      </c>
      <c r="I40" s="21">
        <v>445</v>
      </c>
      <c r="J40" s="21">
        <v>314</v>
      </c>
      <c r="K40" s="21">
        <v>122</v>
      </c>
      <c r="L40" s="21">
        <v>259.5</v>
      </c>
      <c r="M40" s="21">
        <v>38.5</v>
      </c>
      <c r="N40" s="21">
        <v>43.5</v>
      </c>
      <c r="O40" s="30">
        <f t="shared" si="5"/>
        <v>2160</v>
      </c>
      <c r="P40" s="12">
        <f t="shared" ref="P40:P44" si="6">ROUND(O40/$O$49,3)</f>
        <v>1.1479999999999999</v>
      </c>
      <c r="Q40" s="2"/>
      <c r="R40" s="62">
        <f>SUM(C40:F40)</f>
        <v>345.5</v>
      </c>
      <c r="S40" s="65">
        <f>R40/R49*100</f>
        <v>80.125231910946198</v>
      </c>
    </row>
    <row r="41" spans="1:22" ht="18" customHeight="1" x14ac:dyDescent="0.15">
      <c r="A41" s="59" t="s">
        <v>101</v>
      </c>
      <c r="B41" s="60" t="s">
        <v>102</v>
      </c>
      <c r="C41" s="20">
        <v>73.5</v>
      </c>
      <c r="D41" s="21">
        <v>64.5</v>
      </c>
      <c r="E41" s="21">
        <v>202</v>
      </c>
      <c r="F41" s="21">
        <v>155</v>
      </c>
      <c r="G41" s="21">
        <v>186.5</v>
      </c>
      <c r="H41" s="21">
        <v>374</v>
      </c>
      <c r="I41" s="21">
        <v>171.5</v>
      </c>
      <c r="J41" s="21">
        <v>41.5</v>
      </c>
      <c r="K41" s="21">
        <v>353.5</v>
      </c>
      <c r="L41" s="21">
        <v>63.5</v>
      </c>
      <c r="M41" s="21">
        <v>38</v>
      </c>
      <c r="N41" s="21">
        <v>127</v>
      </c>
      <c r="O41" s="30">
        <f t="shared" si="5"/>
        <v>1850.5</v>
      </c>
      <c r="P41" s="67">
        <f t="shared" si="6"/>
        <v>0.98399999999999999</v>
      </c>
      <c r="Q41" s="2"/>
      <c r="R41" s="62">
        <f>SUM(C41:F41)</f>
        <v>495</v>
      </c>
      <c r="S41" s="68">
        <f>R41/R49*100</f>
        <v>114.79591836734696</v>
      </c>
    </row>
    <row r="42" spans="1:22" ht="18" customHeight="1" x14ac:dyDescent="0.15">
      <c r="A42" s="55" t="s">
        <v>103</v>
      </c>
      <c r="B42" s="56" t="s">
        <v>104</v>
      </c>
      <c r="C42" s="16">
        <v>45</v>
      </c>
      <c r="D42" s="17">
        <v>75</v>
      </c>
      <c r="E42" s="17">
        <v>115</v>
      </c>
      <c r="F42" s="17">
        <v>100</v>
      </c>
      <c r="G42" s="17">
        <v>36</v>
      </c>
      <c r="H42" s="17">
        <v>156</v>
      </c>
      <c r="I42" s="17">
        <v>280.5</v>
      </c>
      <c r="J42" s="17">
        <v>421.5</v>
      </c>
      <c r="K42" s="17">
        <v>184</v>
      </c>
      <c r="L42" s="17">
        <v>86</v>
      </c>
      <c r="M42" s="17">
        <v>63</v>
      </c>
      <c r="N42" s="17">
        <v>123.5</v>
      </c>
      <c r="O42" s="19">
        <f>SUM(C42:N42)</f>
        <v>1685.5</v>
      </c>
      <c r="P42" s="12">
        <f t="shared" si="6"/>
        <v>0.89600000000000002</v>
      </c>
      <c r="Q42" s="77"/>
      <c r="R42" s="62">
        <f>SUM(C42:F42)</f>
        <v>335</v>
      </c>
      <c r="S42" s="65">
        <f>R42/R49*100</f>
        <v>77.690166975881255</v>
      </c>
    </row>
    <row r="43" spans="1:22" ht="18" customHeight="1" thickBot="1" x14ac:dyDescent="0.2">
      <c r="A43" s="55" t="s">
        <v>107</v>
      </c>
      <c r="B43" s="56" t="s">
        <v>106</v>
      </c>
      <c r="C43" s="16">
        <v>264</v>
      </c>
      <c r="D43" s="17">
        <v>82.5</v>
      </c>
      <c r="E43" s="17">
        <v>238</v>
      </c>
      <c r="F43" s="17">
        <v>113</v>
      </c>
      <c r="G43" s="17">
        <v>131</v>
      </c>
      <c r="H43" s="17">
        <v>306</v>
      </c>
      <c r="I43" s="17">
        <v>733.5</v>
      </c>
      <c r="J43" s="17">
        <v>63.5</v>
      </c>
      <c r="K43" s="17">
        <v>164</v>
      </c>
      <c r="L43" s="17">
        <v>46</v>
      </c>
      <c r="M43" s="17">
        <v>47</v>
      </c>
      <c r="N43" s="17">
        <v>41.5</v>
      </c>
      <c r="O43" s="19">
        <f t="shared" ref="O43:O44" si="7">SUM(C43:N43)</f>
        <v>2230</v>
      </c>
      <c r="P43" s="12">
        <f t="shared" si="6"/>
        <v>1.1859999999999999</v>
      </c>
      <c r="Q43" s="2"/>
      <c r="R43" s="62">
        <f>SUM(C43:F43)</f>
        <v>697.5</v>
      </c>
      <c r="S43" s="65">
        <f>R43/R49*100</f>
        <v>161.7578849721707</v>
      </c>
    </row>
    <row r="44" spans="1:22" ht="18" customHeight="1" thickBot="1" x14ac:dyDescent="0.2">
      <c r="A44" s="55" t="s">
        <v>109</v>
      </c>
      <c r="B44" s="56" t="s">
        <v>110</v>
      </c>
      <c r="C44" s="90">
        <v>47.5</v>
      </c>
      <c r="D44" s="17">
        <v>121</v>
      </c>
      <c r="E44" s="17">
        <v>182.5</v>
      </c>
      <c r="F44" s="17">
        <v>59.5</v>
      </c>
      <c r="G44" s="17">
        <v>215</v>
      </c>
      <c r="H44" s="17">
        <v>139</v>
      </c>
      <c r="I44" s="17">
        <v>149.5</v>
      </c>
      <c r="J44" s="17">
        <v>592.5</v>
      </c>
      <c r="K44" s="17">
        <v>280.5</v>
      </c>
      <c r="L44" s="17">
        <v>60.5</v>
      </c>
      <c r="M44" s="17">
        <v>83.5</v>
      </c>
      <c r="N44" s="24">
        <v>35.5</v>
      </c>
      <c r="O44" s="19">
        <f t="shared" si="7"/>
        <v>1966.5</v>
      </c>
      <c r="P44" s="12">
        <f t="shared" si="6"/>
        <v>1.0449999999999999</v>
      </c>
      <c r="Q44" s="77"/>
      <c r="R44" s="62">
        <f>SUM(C44:F44)</f>
        <v>410.5</v>
      </c>
      <c r="S44" s="68">
        <f>R44/R49*100</f>
        <v>95.199443413729128</v>
      </c>
      <c r="V44" s="94"/>
    </row>
    <row r="45" spans="1:22" ht="18" customHeight="1" x14ac:dyDescent="0.15">
      <c r="A45" s="55" t="s">
        <v>112</v>
      </c>
      <c r="B45" s="56" t="s">
        <v>113</v>
      </c>
      <c r="C45" s="16">
        <v>26</v>
      </c>
      <c r="D45" s="17">
        <v>18</v>
      </c>
      <c r="E45" s="17">
        <v>129</v>
      </c>
      <c r="F45" s="17">
        <v>144</v>
      </c>
      <c r="G45" s="17">
        <v>16</v>
      </c>
      <c r="H45" s="17">
        <v>129.5</v>
      </c>
      <c r="I45" s="17">
        <v>264</v>
      </c>
      <c r="J45" s="17">
        <v>303</v>
      </c>
      <c r="K45" s="17">
        <v>216.5</v>
      </c>
      <c r="L45" s="17">
        <v>56.5</v>
      </c>
      <c r="M45" s="17">
        <v>54</v>
      </c>
      <c r="N45" s="17">
        <v>16</v>
      </c>
      <c r="O45" s="19">
        <f>SUM(C45:N45)</f>
        <v>1372.5</v>
      </c>
      <c r="P45" s="12">
        <f>ROUND(O45/$O$49,3)</f>
        <v>0.73</v>
      </c>
      <c r="Q45" s="2"/>
      <c r="R45" s="62">
        <f>SUM(C45:F45)</f>
        <v>317</v>
      </c>
      <c r="S45" s="65">
        <f>R45/R49*100</f>
        <v>73.515769944341386</v>
      </c>
    </row>
    <row r="46" spans="1:22" ht="18" customHeight="1" x14ac:dyDescent="0.15">
      <c r="A46" s="53" t="s">
        <v>114</v>
      </c>
      <c r="B46" s="54" t="s">
        <v>115</v>
      </c>
      <c r="C46" s="14">
        <v>65</v>
      </c>
      <c r="D46" s="15">
        <v>108</v>
      </c>
      <c r="E46" s="15">
        <v>100.5</v>
      </c>
      <c r="F46" s="15">
        <v>200</v>
      </c>
      <c r="G46" s="15">
        <v>182.5</v>
      </c>
      <c r="H46" s="15">
        <v>175</v>
      </c>
      <c r="I46" s="15">
        <v>277.5</v>
      </c>
      <c r="J46" s="15">
        <v>38</v>
      </c>
      <c r="K46" s="15">
        <v>268</v>
      </c>
      <c r="L46" s="15">
        <v>5</v>
      </c>
      <c r="M46" s="15">
        <v>84</v>
      </c>
      <c r="N46" s="148">
        <v>58.5</v>
      </c>
      <c r="O46" s="11">
        <f>SUM(C46:N46)</f>
        <v>1562</v>
      </c>
      <c r="P46" s="12">
        <f>ROUND(O46/$O$49,3)</f>
        <v>0.83</v>
      </c>
      <c r="Q46" s="2"/>
      <c r="R46" s="62">
        <f>SUM(C46:F46)</f>
        <v>473.5</v>
      </c>
      <c r="S46" s="65">
        <f>R46/R49*100</f>
        <v>109.80983302411873</v>
      </c>
    </row>
    <row r="47" spans="1:22" ht="18" customHeight="1" thickBot="1" x14ac:dyDescent="0.2">
      <c r="A47" s="53" t="s">
        <v>116</v>
      </c>
      <c r="B47" s="54" t="s">
        <v>117</v>
      </c>
      <c r="C47" s="14">
        <v>74</v>
      </c>
      <c r="D47" s="15">
        <v>178</v>
      </c>
      <c r="E47" s="15">
        <v>137</v>
      </c>
      <c r="F47" s="15">
        <v>168.5</v>
      </c>
      <c r="G47" s="15">
        <v>127.5</v>
      </c>
      <c r="H47" s="15">
        <v>226</v>
      </c>
      <c r="I47" s="15">
        <v>191</v>
      </c>
      <c r="J47" s="15">
        <v>208.5</v>
      </c>
      <c r="K47" s="15">
        <v>65.5</v>
      </c>
      <c r="L47" s="15">
        <v>209.5</v>
      </c>
      <c r="M47" s="15">
        <v>276</v>
      </c>
      <c r="N47" s="15">
        <v>20.5</v>
      </c>
      <c r="O47" s="11">
        <f>SUM(C47:N47)</f>
        <v>1882</v>
      </c>
      <c r="P47" s="130">
        <f>ROUND(O47/$O$49,3)</f>
        <v>1.0009999999999999</v>
      </c>
      <c r="Q47" s="106"/>
      <c r="R47" s="126">
        <f>SUM(C47:F47)</f>
        <v>557.5</v>
      </c>
      <c r="S47" s="127">
        <f>R47/R49*100</f>
        <v>129.29035250463824</v>
      </c>
    </row>
    <row r="48" spans="1:22" ht="18" customHeight="1" thickBot="1" x14ac:dyDescent="0.2">
      <c r="A48" s="140" t="s">
        <v>119</v>
      </c>
      <c r="B48" s="141" t="s">
        <v>118</v>
      </c>
      <c r="C48" s="78">
        <v>29</v>
      </c>
      <c r="D48" s="79">
        <v>34.5</v>
      </c>
      <c r="E48" s="79">
        <v>99</v>
      </c>
      <c r="F48" s="79">
        <v>52</v>
      </c>
      <c r="G48" s="79"/>
      <c r="H48" s="79"/>
      <c r="I48" s="79"/>
      <c r="J48" s="79"/>
      <c r="K48" s="79"/>
      <c r="L48" s="79"/>
      <c r="M48" s="79"/>
      <c r="N48" s="79"/>
      <c r="O48" s="142">
        <f>SUM(C48:N48)</f>
        <v>214.5</v>
      </c>
      <c r="P48" s="94">
        <f>ROUND(O48/$O$49,3)</f>
        <v>0.114</v>
      </c>
      <c r="Q48" s="106"/>
      <c r="R48" s="85">
        <f>SUM(C48:F48)</f>
        <v>214.5</v>
      </c>
      <c r="S48" s="125">
        <f>R48/R49*100</f>
        <v>49.744897959183675</v>
      </c>
    </row>
    <row r="49" spans="1:24" s="31" customFormat="1" ht="18" customHeight="1" x14ac:dyDescent="0.15">
      <c r="A49" s="158" t="s">
        <v>12</v>
      </c>
      <c r="B49" s="160"/>
      <c r="C49" s="71">
        <v>76.099999999999994</v>
      </c>
      <c r="D49" s="72">
        <v>78.599999999999994</v>
      </c>
      <c r="E49" s="72">
        <v>127.8</v>
      </c>
      <c r="F49" s="72">
        <v>148.69999999999999</v>
      </c>
      <c r="G49" s="72">
        <v>165</v>
      </c>
      <c r="H49" s="72">
        <v>273.10000000000002</v>
      </c>
      <c r="I49" s="72">
        <v>316.10000000000002</v>
      </c>
      <c r="J49" s="72">
        <v>250.9</v>
      </c>
      <c r="K49" s="72">
        <v>173.7</v>
      </c>
      <c r="L49" s="72">
        <v>94.1</v>
      </c>
      <c r="M49" s="72">
        <v>97.5</v>
      </c>
      <c r="N49" s="72">
        <v>79.400000000000006</v>
      </c>
      <c r="O49" s="73">
        <f>SUM(C49:N49)</f>
        <v>1881.0000000000002</v>
      </c>
      <c r="P49" s="1"/>
      <c r="Q49" s="1"/>
      <c r="R49" s="123">
        <f>SUM(C49:F49)</f>
        <v>431.2</v>
      </c>
      <c r="S49" s="69"/>
      <c r="W49" s="149"/>
      <c r="X49" s="84"/>
    </row>
    <row r="50" spans="1:24" s="39" customFormat="1" ht="8.25" customHeight="1" x14ac:dyDescent="0.15">
      <c r="A50" s="32"/>
      <c r="B50" s="32"/>
      <c r="C50" s="33"/>
      <c r="D50" s="33"/>
      <c r="E50" s="33"/>
      <c r="F50" s="33"/>
      <c r="G50" s="33"/>
      <c r="H50" s="33"/>
      <c r="I50" s="34"/>
      <c r="J50" s="33"/>
      <c r="K50" s="33"/>
      <c r="L50" s="35"/>
      <c r="M50" s="36"/>
      <c r="N50" s="37"/>
      <c r="O50" s="38"/>
      <c r="W50" s="150"/>
    </row>
    <row r="51" spans="1:24" ht="18" customHeight="1" x14ac:dyDescent="0.15">
      <c r="A51" s="39" t="s">
        <v>111</v>
      </c>
      <c r="C51" s="47"/>
      <c r="D51" s="47"/>
      <c r="E51" s="47"/>
      <c r="F51" s="47"/>
      <c r="G51" s="47"/>
      <c r="H51" s="47"/>
      <c r="I51" s="47"/>
      <c r="J51" s="47"/>
      <c r="K51" s="47"/>
      <c r="L51" s="42"/>
      <c r="M51" s="48"/>
      <c r="N51" s="49"/>
      <c r="O51" s="152" t="s">
        <v>23</v>
      </c>
      <c r="P51" s="152"/>
      <c r="Q51" s="152"/>
      <c r="R51" s="152"/>
      <c r="S51" s="152"/>
    </row>
    <row r="52" spans="1:24" ht="18" customHeight="1" x14ac:dyDescent="0.15"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</row>
    <row r="53" spans="1:24" ht="18" customHeight="1" x14ac:dyDescent="0.15"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R53" s="44"/>
    </row>
  </sheetData>
  <mergeCells count="4">
    <mergeCell ref="A1:S1"/>
    <mergeCell ref="O51:S51"/>
    <mergeCell ref="A49:B49"/>
    <mergeCell ref="A3:B3"/>
  </mergeCells>
  <phoneticPr fontId="2"/>
  <printOptions horizontalCentered="1" verticalCentered="1"/>
  <pageMargins left="0.9055118110236221" right="0.74803149606299213" top="0.47244094488188981" bottom="7.874015748031496E-2" header="0.39370078740157483" footer="0.35433070866141736"/>
  <pageSetup paperSize="9" scale="65" orientation="landscape" r:id="rId1"/>
  <headerFooter alignWithMargins="0">
    <oddFooter xml:space="preserve">&amp;R&amp;8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長崎</vt:lpstr>
      <vt:lpstr>佐世保</vt:lpstr>
      <vt:lpstr>諫早</vt:lpstr>
      <vt:lpstr>大村</vt:lpstr>
      <vt:lpstr>平戸</vt:lpstr>
      <vt:lpstr>雲仙岳</vt:lpstr>
      <vt:lpstr>福江</vt:lpstr>
      <vt:lpstr>厳原</vt:lpstr>
      <vt:lpstr>芦辺</vt:lpstr>
      <vt:lpstr>芦辺!Print_Area</vt:lpstr>
      <vt:lpstr>雲仙岳!Print_Area</vt:lpstr>
      <vt:lpstr>厳原!Print_Area</vt:lpstr>
      <vt:lpstr>佐世保!Print_Area</vt:lpstr>
      <vt:lpstr>大村!Print_Area</vt:lpstr>
      <vt:lpstr>長崎!Print_Area</vt:lpstr>
      <vt:lpstr>福江!Print_Area</vt:lpstr>
      <vt:lpstr>平戸!Print_Area</vt:lpstr>
      <vt:lpstr>諫早!Print_Area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</dc:creator>
  <cp:lastModifiedBy>柴田 幸穂</cp:lastModifiedBy>
  <cp:lastPrinted>2025-05-01T00:51:17Z</cp:lastPrinted>
  <dcterms:created xsi:type="dcterms:W3CDTF">2008-06-17T04:10:05Z</dcterms:created>
  <dcterms:modified xsi:type="dcterms:W3CDTF">2025-05-01T00:51:26Z</dcterms:modified>
</cp:coreProperties>
</file>