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defaultThemeVersion="124226"/>
  <mc:AlternateContent xmlns:mc="http://schemas.openxmlformats.org/markup-compatibility/2006">
    <mc:Choice Requires="x15">
      <x15ac:absPath xmlns:x15ac="http://schemas.microsoft.com/office/spreadsheetml/2010/11/ac" url="\\V1N4-FLSRV.prefnagasaki2.lan\UserProfiles$\014318\Downloads\"/>
    </mc:Choice>
  </mc:AlternateContent>
  <xr:revisionPtr revIDLastSave="0" documentId="13_ncr:1_{8D32162A-5279-4C9E-A16C-9EC1AFA5AA5B}" xr6:coauthVersionLast="47" xr6:coauthVersionMax="47" xr10:uidLastSave="{00000000-0000-0000-0000-000000000000}"/>
  <bookViews>
    <workbookView xWindow="2760" yWindow="645" windowWidth="22215" windowHeight="12735"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73E51333-230C-4C85-AFB4-04B1047997C2}">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<sst xmlns="http://schemas.openxmlformats.org/spreadsheetml/2006/main" count="426" uniqueCount="323">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</sst>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9972" y="688177"/>
          <a:ext cx="4157663"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97806"/>
          <a:ext cx="10001006" cy="141109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46993" y="307816"/>
          <a:ext cx="4862527" cy="1489055"/>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47725" y="28336875"/>
              <a:ext cx="187325" cy="194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47725" y="31662688"/>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47725" y="30075188"/>
              <a:ext cx="187325" cy="420687"/>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zoomScale="80" zoomScaleNormal="100" zoomScaleSheetLayoutView="80" workbookViewId="0">
      <selection activeCell="C59" sqref="C59:L59"/>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314</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9" t="s">
        <v>315</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387" t="s">
        <v>246</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284</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10" t="s">
        <v>229</v>
      </c>
      <c r="D32" s="411"/>
      <c r="E32" s="411"/>
      <c r="F32" s="411"/>
      <c r="G32" s="411"/>
      <c r="H32" s="411"/>
      <c r="I32" s="411"/>
      <c r="J32" s="411"/>
      <c r="K32" s="411"/>
      <c r="L32" s="412"/>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3" t="s">
        <v>220</v>
      </c>
      <c r="N36" s="414"/>
      <c r="O36" s="414"/>
      <c r="P36" s="414"/>
      <c r="Q36" s="414"/>
      <c r="R36" s="414"/>
      <c r="S36" s="414"/>
      <c r="T36" s="414"/>
      <c r="U36" s="414"/>
      <c r="V36" s="414"/>
      <c r="W36" s="415"/>
      <c r="X36" s="416"/>
      <c r="Y36" s="25"/>
      <c r="Z36" s="25"/>
      <c r="AA36" s="25"/>
    </row>
    <row r="37" spans="1:29" ht="20.100000000000001" customHeight="1" thickBot="1">
      <c r="A37" s="25"/>
      <c r="B37" s="31"/>
      <c r="C37" s="388" t="s">
        <v>42</v>
      </c>
      <c r="D37" s="388"/>
      <c r="E37" s="388"/>
      <c r="F37" s="388"/>
      <c r="G37" s="388"/>
      <c r="H37" s="388"/>
      <c r="I37" s="388"/>
      <c r="J37" s="388"/>
      <c r="K37" s="388"/>
      <c r="L37" s="389"/>
      <c r="M37" s="404" t="s">
        <v>220</v>
      </c>
      <c r="N37" s="405"/>
      <c r="O37" s="405"/>
      <c r="P37" s="405"/>
      <c r="Q37" s="405"/>
      <c r="R37" s="405"/>
      <c r="S37" s="405"/>
      <c r="T37" s="405"/>
      <c r="U37" s="399"/>
      <c r="V37" s="399"/>
      <c r="W37" s="400"/>
      <c r="X37" s="401"/>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388" t="s">
        <v>46</v>
      </c>
      <c r="D39" s="388"/>
      <c r="E39" s="388"/>
      <c r="F39" s="388"/>
      <c r="G39" s="388"/>
      <c r="H39" s="388"/>
      <c r="I39" s="388"/>
      <c r="J39" s="388"/>
      <c r="K39" s="388"/>
      <c r="L39" s="389"/>
      <c r="M39" s="404" t="s">
        <v>221</v>
      </c>
      <c r="N39" s="405"/>
      <c r="O39" s="405"/>
      <c r="P39" s="405"/>
      <c r="Q39" s="405"/>
      <c r="R39" s="405"/>
      <c r="S39" s="405"/>
      <c r="T39" s="405"/>
      <c r="U39" s="391"/>
      <c r="V39" s="391"/>
      <c r="W39" s="392"/>
      <c r="X39" s="393"/>
      <c r="Y39" s="25"/>
      <c r="Z39" s="25"/>
      <c r="AA39" s="25"/>
    </row>
    <row r="40" spans="1:29" ht="20.100000000000001" customHeight="1">
      <c r="A40" s="25"/>
      <c r="B40" s="31"/>
      <c r="C40" s="388" t="s">
        <v>47</v>
      </c>
      <c r="D40" s="388"/>
      <c r="E40" s="388"/>
      <c r="F40" s="388"/>
      <c r="G40" s="388"/>
      <c r="H40" s="388"/>
      <c r="I40" s="388"/>
      <c r="J40" s="388"/>
      <c r="K40" s="388"/>
      <c r="L40" s="389"/>
      <c r="M40" s="404" t="s">
        <v>222</v>
      </c>
      <c r="N40" s="405"/>
      <c r="O40" s="405"/>
      <c r="P40" s="405"/>
      <c r="Q40" s="405"/>
      <c r="R40" s="405"/>
      <c r="S40" s="405"/>
      <c r="T40" s="405"/>
      <c r="U40" s="405"/>
      <c r="V40" s="405"/>
      <c r="W40" s="406"/>
      <c r="X40" s="407"/>
      <c r="Y40" s="25"/>
      <c r="Z40" s="25"/>
      <c r="AA40" s="25"/>
    </row>
    <row r="41" spans="1:29" ht="20.100000000000001" customHeight="1">
      <c r="A41" s="25"/>
      <c r="B41" s="30" t="s">
        <v>48</v>
      </c>
      <c r="C41" s="388" t="s">
        <v>49</v>
      </c>
      <c r="D41" s="388"/>
      <c r="E41" s="388"/>
      <c r="F41" s="388"/>
      <c r="G41" s="388"/>
      <c r="H41" s="388"/>
      <c r="I41" s="388"/>
      <c r="J41" s="388"/>
      <c r="K41" s="388"/>
      <c r="L41" s="389"/>
      <c r="M41" s="404" t="s">
        <v>223</v>
      </c>
      <c r="N41" s="405"/>
      <c r="O41" s="405"/>
      <c r="P41" s="405"/>
      <c r="Q41" s="405"/>
      <c r="R41" s="405"/>
      <c r="S41" s="405"/>
      <c r="T41" s="405"/>
      <c r="U41" s="405"/>
      <c r="V41" s="405"/>
      <c r="W41" s="406"/>
      <c r="X41" s="407"/>
      <c r="Y41" s="25"/>
      <c r="Z41" s="25"/>
      <c r="AA41" s="25"/>
    </row>
    <row r="42" spans="1:29" ht="20.100000000000001" customHeight="1">
      <c r="A42" s="25"/>
      <c r="B42" s="31"/>
      <c r="C42" s="388" t="s">
        <v>50</v>
      </c>
      <c r="D42" s="388"/>
      <c r="E42" s="388"/>
      <c r="F42" s="388"/>
      <c r="G42" s="388"/>
      <c r="H42" s="388"/>
      <c r="I42" s="388"/>
      <c r="J42" s="388"/>
      <c r="K42" s="388"/>
      <c r="L42" s="389"/>
      <c r="M42" s="398" t="s">
        <v>224</v>
      </c>
      <c r="N42" s="399"/>
      <c r="O42" s="399"/>
      <c r="P42" s="399"/>
      <c r="Q42" s="399"/>
      <c r="R42" s="399"/>
      <c r="S42" s="399"/>
      <c r="T42" s="399"/>
      <c r="U42" s="399"/>
      <c r="V42" s="399"/>
      <c r="W42" s="400"/>
      <c r="X42" s="401"/>
      <c r="Y42" s="25"/>
      <c r="Z42" s="25"/>
      <c r="AA42" s="25"/>
    </row>
    <row r="43" spans="1:29" ht="20.100000000000001" customHeight="1">
      <c r="A43" s="25"/>
      <c r="B43" s="402" t="s">
        <v>51</v>
      </c>
      <c r="C43" s="388" t="s">
        <v>52</v>
      </c>
      <c r="D43" s="388"/>
      <c r="E43" s="388"/>
      <c r="F43" s="388"/>
      <c r="G43" s="388"/>
      <c r="H43" s="388"/>
      <c r="I43" s="388"/>
      <c r="J43" s="388"/>
      <c r="K43" s="388"/>
      <c r="L43" s="389"/>
      <c r="M43" s="404" t="s">
        <v>225</v>
      </c>
      <c r="N43" s="405"/>
      <c r="O43" s="405"/>
      <c r="P43" s="405"/>
      <c r="Q43" s="405"/>
      <c r="R43" s="405"/>
      <c r="S43" s="405"/>
      <c r="T43" s="405"/>
      <c r="U43" s="405"/>
      <c r="V43" s="405"/>
      <c r="W43" s="406"/>
      <c r="X43" s="407"/>
      <c r="Y43" s="25"/>
      <c r="Z43" s="25"/>
      <c r="AA43" s="25"/>
    </row>
    <row r="44" spans="1:29" ht="20.100000000000001" customHeight="1">
      <c r="A44" s="25"/>
      <c r="B44" s="403"/>
      <c r="C44" s="408" t="s">
        <v>50</v>
      </c>
      <c r="D44" s="408"/>
      <c r="E44" s="408"/>
      <c r="F44" s="408"/>
      <c r="G44" s="408"/>
      <c r="H44" s="408"/>
      <c r="I44" s="408"/>
      <c r="J44" s="408"/>
      <c r="K44" s="408"/>
      <c r="L44" s="408"/>
      <c r="M44" s="404" t="s">
        <v>226</v>
      </c>
      <c r="N44" s="405"/>
      <c r="O44" s="405"/>
      <c r="P44" s="405"/>
      <c r="Q44" s="405"/>
      <c r="R44" s="405"/>
      <c r="S44" s="405"/>
      <c r="T44" s="405"/>
      <c r="U44" s="405"/>
      <c r="V44" s="405"/>
      <c r="W44" s="406"/>
      <c r="X44" s="407"/>
      <c r="Y44" s="25"/>
      <c r="Z44" s="25"/>
      <c r="AA44" s="25"/>
    </row>
    <row r="45" spans="1:29" ht="20.100000000000001" customHeight="1">
      <c r="A45" s="25"/>
      <c r="B45" s="30" t="s">
        <v>37</v>
      </c>
      <c r="C45" s="388" t="s">
        <v>23</v>
      </c>
      <c r="D45" s="388"/>
      <c r="E45" s="388"/>
      <c r="F45" s="388"/>
      <c r="G45" s="388"/>
      <c r="H45" s="388"/>
      <c r="I45" s="388"/>
      <c r="J45" s="388"/>
      <c r="K45" s="388"/>
      <c r="L45" s="389"/>
      <c r="M45" s="390" t="s">
        <v>227</v>
      </c>
      <c r="N45" s="391"/>
      <c r="O45" s="391"/>
      <c r="P45" s="391"/>
      <c r="Q45" s="391"/>
      <c r="R45" s="391"/>
      <c r="S45" s="391"/>
      <c r="T45" s="391"/>
      <c r="U45" s="391"/>
      <c r="V45" s="391"/>
      <c r="W45" s="392"/>
      <c r="X45" s="393"/>
      <c r="Y45" s="25"/>
      <c r="Z45" s="25"/>
      <c r="AA45" s="25"/>
    </row>
    <row r="46" spans="1:29" ht="20.100000000000001" customHeight="1" thickBot="1">
      <c r="A46" s="25"/>
      <c r="B46" s="36"/>
      <c r="C46" s="388" t="s">
        <v>53</v>
      </c>
      <c r="D46" s="388"/>
      <c r="E46" s="388"/>
      <c r="F46" s="388"/>
      <c r="G46" s="388"/>
      <c r="H46" s="388"/>
      <c r="I46" s="388"/>
      <c r="J46" s="388"/>
      <c r="K46" s="388"/>
      <c r="L46" s="389"/>
      <c r="M46" s="394" t="s">
        <v>228</v>
      </c>
      <c r="N46" s="395"/>
      <c r="O46" s="395"/>
      <c r="P46" s="395"/>
      <c r="Q46" s="395"/>
      <c r="R46" s="395"/>
      <c r="S46" s="395"/>
      <c r="T46" s="395"/>
      <c r="U46" s="395"/>
      <c r="V46" s="395"/>
      <c r="W46" s="396"/>
      <c r="X46" s="397"/>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247</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1:27" ht="28.5" customHeight="1">
      <c r="A51" s="25"/>
      <c r="B51" s="450" t="s">
        <v>54</v>
      </c>
      <c r="C51" s="450" t="s">
        <v>55</v>
      </c>
      <c r="D51" s="450"/>
      <c r="E51" s="450"/>
      <c r="F51" s="450"/>
      <c r="G51" s="450"/>
      <c r="H51" s="450"/>
      <c r="I51" s="450"/>
      <c r="J51" s="450"/>
      <c r="K51" s="450"/>
      <c r="L51" s="450"/>
      <c r="M51" s="450" t="s">
        <v>56</v>
      </c>
      <c r="N51" s="450"/>
      <c r="O51" s="450"/>
      <c r="P51" s="450"/>
      <c r="Q51" s="450"/>
      <c r="R51" s="429" t="s">
        <v>63</v>
      </c>
      <c r="S51" s="430"/>
      <c r="T51" s="430"/>
      <c r="U51" s="430"/>
      <c r="V51" s="430"/>
      <c r="W51" s="431"/>
      <c r="X51" s="450" t="s">
        <v>57</v>
      </c>
      <c r="Y51" s="422" t="s">
        <v>8</v>
      </c>
      <c r="Z51" s="39"/>
      <c r="AA51" s="39"/>
    </row>
    <row r="52" spans="1:27" ht="28.5" customHeight="1" thickBot="1">
      <c r="A52" s="25"/>
      <c r="B52" s="450"/>
      <c r="C52" s="451"/>
      <c r="D52" s="451"/>
      <c r="E52" s="451"/>
      <c r="F52" s="451"/>
      <c r="G52" s="451"/>
      <c r="H52" s="451"/>
      <c r="I52" s="451"/>
      <c r="J52" s="451"/>
      <c r="K52" s="451"/>
      <c r="L52" s="451"/>
      <c r="M52" s="451"/>
      <c r="N52" s="451"/>
      <c r="O52" s="451"/>
      <c r="P52" s="451"/>
      <c r="Q52" s="451"/>
      <c r="R52" s="421" t="s">
        <v>64</v>
      </c>
      <c r="S52" s="422"/>
      <c r="T52" s="422"/>
      <c r="U52" s="422"/>
      <c r="V52" s="422"/>
      <c r="W52" s="40" t="s">
        <v>65</v>
      </c>
      <c r="X52" s="451"/>
      <c r="Y52" s="452"/>
      <c r="Z52" s="41"/>
      <c r="AA52" s="41"/>
    </row>
    <row r="53" spans="1:27" ht="38.25" customHeight="1">
      <c r="A53" s="25"/>
      <c r="B53" s="42">
        <v>1</v>
      </c>
      <c r="C53" s="432" t="s">
        <v>213</v>
      </c>
      <c r="D53" s="433"/>
      <c r="E53" s="433"/>
      <c r="F53" s="433"/>
      <c r="G53" s="433"/>
      <c r="H53" s="433"/>
      <c r="I53" s="433"/>
      <c r="J53" s="433"/>
      <c r="K53" s="433"/>
      <c r="L53" s="434"/>
      <c r="M53" s="423" t="s">
        <v>189</v>
      </c>
      <c r="N53" s="424"/>
      <c r="O53" s="424"/>
      <c r="P53" s="424"/>
      <c r="Q53" s="425"/>
      <c r="R53" s="426" t="s">
        <v>206</v>
      </c>
      <c r="S53" s="427"/>
      <c r="T53" s="427"/>
      <c r="U53" s="427"/>
      <c r="V53" s="428"/>
      <c r="W53" s="10" t="s">
        <v>190</v>
      </c>
      <c r="X53" s="11" t="s">
        <v>188</v>
      </c>
      <c r="Y53" s="12" t="s">
        <v>11</v>
      </c>
      <c r="Z53" s="43"/>
      <c r="AA53" s="44"/>
    </row>
    <row r="54" spans="1:27" ht="38.25" customHeight="1">
      <c r="A54" s="25"/>
      <c r="B54" s="45">
        <f>B53+1</f>
        <v>2</v>
      </c>
      <c r="C54" s="435">
        <v>1334567890</v>
      </c>
      <c r="D54" s="436"/>
      <c r="E54" s="436"/>
      <c r="F54" s="436"/>
      <c r="G54" s="436"/>
      <c r="H54" s="436"/>
      <c r="I54" s="436"/>
      <c r="J54" s="436"/>
      <c r="K54" s="436"/>
      <c r="L54" s="437"/>
      <c r="M54" s="445" t="s">
        <v>238</v>
      </c>
      <c r="N54" s="446"/>
      <c r="O54" s="446"/>
      <c r="P54" s="446"/>
      <c r="Q54" s="447"/>
      <c r="R54" s="417" t="s">
        <v>189</v>
      </c>
      <c r="S54" s="418"/>
      <c r="T54" s="418"/>
      <c r="U54" s="418"/>
      <c r="V54" s="419"/>
      <c r="W54" s="13" t="s">
        <v>190</v>
      </c>
      <c r="X54" s="14" t="s">
        <v>188</v>
      </c>
      <c r="Y54" s="15" t="s">
        <v>105</v>
      </c>
      <c r="Z54" s="43"/>
      <c r="AA54" s="44"/>
    </row>
    <row r="55" spans="1:27" ht="38.25" customHeight="1">
      <c r="A55" s="25"/>
      <c r="B55" s="45">
        <f t="shared" ref="B55:B118" si="0">B54+1</f>
        <v>3</v>
      </c>
      <c r="C55" s="435">
        <v>1334567891</v>
      </c>
      <c r="D55" s="436"/>
      <c r="E55" s="436"/>
      <c r="F55" s="436"/>
      <c r="G55" s="436"/>
      <c r="H55" s="436"/>
      <c r="I55" s="436"/>
      <c r="J55" s="436"/>
      <c r="K55" s="436"/>
      <c r="L55" s="437"/>
      <c r="M55" s="417" t="s">
        <v>189</v>
      </c>
      <c r="N55" s="418"/>
      <c r="O55" s="418"/>
      <c r="P55" s="418"/>
      <c r="Q55" s="419"/>
      <c r="R55" s="417" t="s">
        <v>189</v>
      </c>
      <c r="S55" s="418"/>
      <c r="T55" s="418"/>
      <c r="U55" s="418"/>
      <c r="V55" s="419"/>
      <c r="W55" s="13" t="s">
        <v>207</v>
      </c>
      <c r="X55" s="14" t="s">
        <v>191</v>
      </c>
      <c r="Y55" s="15" t="s">
        <v>13</v>
      </c>
      <c r="Z55" s="43"/>
      <c r="AA55" s="44"/>
    </row>
    <row r="56" spans="1:27" ht="38.25" customHeight="1">
      <c r="A56" s="25"/>
      <c r="B56" s="45">
        <f t="shared" si="0"/>
        <v>4</v>
      </c>
      <c r="C56" s="435">
        <v>1334567892</v>
      </c>
      <c r="D56" s="436"/>
      <c r="E56" s="436"/>
      <c r="F56" s="436"/>
      <c r="G56" s="436"/>
      <c r="H56" s="436"/>
      <c r="I56" s="436"/>
      <c r="J56" s="436"/>
      <c r="K56" s="436"/>
      <c r="L56" s="437"/>
      <c r="M56" s="417" t="s">
        <v>204</v>
      </c>
      <c r="N56" s="418"/>
      <c r="O56" s="418"/>
      <c r="P56" s="418"/>
      <c r="Q56" s="419"/>
      <c r="R56" s="417" t="s">
        <v>208</v>
      </c>
      <c r="S56" s="418"/>
      <c r="T56" s="418"/>
      <c r="U56" s="418"/>
      <c r="V56" s="419"/>
      <c r="W56" s="13" t="s">
        <v>204</v>
      </c>
      <c r="X56" s="14" t="s">
        <v>209</v>
      </c>
      <c r="Y56" s="15" t="s">
        <v>210</v>
      </c>
      <c r="Z56" s="43"/>
      <c r="AA56" s="44"/>
    </row>
    <row r="57" spans="1:27" ht="38.25" customHeight="1">
      <c r="A57" s="25"/>
      <c r="B57" s="45">
        <f t="shared" si="0"/>
        <v>5</v>
      </c>
      <c r="C57" s="435">
        <v>1334567893</v>
      </c>
      <c r="D57" s="436"/>
      <c r="E57" s="436"/>
      <c r="F57" s="436"/>
      <c r="G57" s="436"/>
      <c r="H57" s="436"/>
      <c r="I57" s="436"/>
      <c r="J57" s="436"/>
      <c r="K57" s="436"/>
      <c r="L57" s="437"/>
      <c r="M57" s="417" t="s">
        <v>205</v>
      </c>
      <c r="N57" s="418"/>
      <c r="O57" s="418"/>
      <c r="P57" s="418"/>
      <c r="Q57" s="419"/>
      <c r="R57" s="417" t="s">
        <v>205</v>
      </c>
      <c r="S57" s="418"/>
      <c r="T57" s="418"/>
      <c r="U57" s="418"/>
      <c r="V57" s="419"/>
      <c r="W57" s="13" t="s">
        <v>211</v>
      </c>
      <c r="X57" s="14" t="s">
        <v>212</v>
      </c>
      <c r="Y57" s="15" t="s">
        <v>17</v>
      </c>
      <c r="Z57" s="43"/>
      <c r="AA57" s="44"/>
    </row>
    <row r="58" spans="1:27" ht="38.25" customHeight="1">
      <c r="A58" s="25"/>
      <c r="B58" s="45">
        <f t="shared" si="0"/>
        <v>6</v>
      </c>
      <c r="C58" s="435">
        <v>1334567893</v>
      </c>
      <c r="D58" s="436"/>
      <c r="E58" s="436"/>
      <c r="F58" s="436"/>
      <c r="G58" s="436"/>
      <c r="H58" s="436"/>
      <c r="I58" s="436"/>
      <c r="J58" s="436"/>
      <c r="K58" s="436"/>
      <c r="L58" s="437"/>
      <c r="M58" s="417" t="s">
        <v>205</v>
      </c>
      <c r="N58" s="418"/>
      <c r="O58" s="418"/>
      <c r="P58" s="418"/>
      <c r="Q58" s="419"/>
      <c r="R58" s="417" t="s">
        <v>205</v>
      </c>
      <c r="S58" s="418"/>
      <c r="T58" s="418"/>
      <c r="U58" s="418"/>
      <c r="V58" s="419"/>
      <c r="W58" s="13" t="s">
        <v>211</v>
      </c>
      <c r="X58" s="14" t="s">
        <v>212</v>
      </c>
      <c r="Y58" s="15" t="s">
        <v>192</v>
      </c>
      <c r="Z58" s="43"/>
      <c r="AA58" s="44"/>
    </row>
    <row r="59" spans="1:27" ht="38.25" customHeight="1">
      <c r="A59" s="25"/>
      <c r="B59" s="45">
        <f t="shared" si="0"/>
        <v>7</v>
      </c>
      <c r="C59" s="442"/>
      <c r="D59" s="443"/>
      <c r="E59" s="443"/>
      <c r="F59" s="443"/>
      <c r="G59" s="443"/>
      <c r="H59" s="443"/>
      <c r="I59" s="443"/>
      <c r="J59" s="443"/>
      <c r="K59" s="443"/>
      <c r="L59" s="444"/>
      <c r="M59" s="438"/>
      <c r="N59" s="438"/>
      <c r="O59" s="438"/>
      <c r="P59" s="438"/>
      <c r="Q59" s="438"/>
      <c r="R59" s="439"/>
      <c r="S59" s="440"/>
      <c r="T59" s="440"/>
      <c r="U59" s="440"/>
      <c r="V59" s="441"/>
      <c r="W59" s="16"/>
      <c r="X59" s="14"/>
      <c r="Y59" s="15"/>
      <c r="Z59" s="43"/>
      <c r="AA59" s="44"/>
    </row>
    <row r="60" spans="1:27" ht="38.25" customHeight="1">
      <c r="A60" s="25"/>
      <c r="B60" s="45">
        <f t="shared" si="0"/>
        <v>8</v>
      </c>
      <c r="C60" s="442"/>
      <c r="D60" s="443"/>
      <c r="E60" s="443"/>
      <c r="F60" s="443"/>
      <c r="G60" s="443"/>
      <c r="H60" s="443"/>
      <c r="I60" s="443"/>
      <c r="J60" s="443"/>
      <c r="K60" s="443"/>
      <c r="L60" s="444"/>
      <c r="M60" s="438"/>
      <c r="N60" s="438"/>
      <c r="O60" s="438"/>
      <c r="P60" s="438"/>
      <c r="Q60" s="438"/>
      <c r="R60" s="438"/>
      <c r="S60" s="438"/>
      <c r="T60" s="438"/>
      <c r="U60" s="438"/>
      <c r="V60" s="438"/>
      <c r="W60" s="16"/>
      <c r="X60" s="14"/>
      <c r="Y60" s="15"/>
      <c r="Z60" s="43"/>
      <c r="AA60" s="44"/>
    </row>
    <row r="61" spans="1:27" ht="38.25" customHeight="1">
      <c r="A61" s="25"/>
      <c r="B61" s="45">
        <f t="shared" si="0"/>
        <v>9</v>
      </c>
      <c r="C61" s="442"/>
      <c r="D61" s="443"/>
      <c r="E61" s="443"/>
      <c r="F61" s="443"/>
      <c r="G61" s="443"/>
      <c r="H61" s="443"/>
      <c r="I61" s="443"/>
      <c r="J61" s="443"/>
      <c r="K61" s="443"/>
      <c r="L61" s="444"/>
      <c r="M61" s="438"/>
      <c r="N61" s="438"/>
      <c r="O61" s="438"/>
      <c r="P61" s="438"/>
      <c r="Q61" s="438"/>
      <c r="R61" s="438"/>
      <c r="S61" s="438"/>
      <c r="T61" s="438"/>
      <c r="U61" s="438"/>
      <c r="V61" s="438"/>
      <c r="W61" s="16"/>
      <c r="X61" s="14"/>
      <c r="Y61" s="15"/>
      <c r="Z61" s="43"/>
      <c r="AA61" s="44"/>
    </row>
    <row r="62" spans="1:27" ht="38.25" customHeight="1">
      <c r="A62" s="25"/>
      <c r="B62" s="45">
        <f t="shared" si="0"/>
        <v>10</v>
      </c>
      <c r="C62" s="442"/>
      <c r="D62" s="443"/>
      <c r="E62" s="443"/>
      <c r="F62" s="443"/>
      <c r="G62" s="443"/>
      <c r="H62" s="443"/>
      <c r="I62" s="443"/>
      <c r="J62" s="443"/>
      <c r="K62" s="443"/>
      <c r="L62" s="444"/>
      <c r="M62" s="438"/>
      <c r="N62" s="438"/>
      <c r="O62" s="438"/>
      <c r="P62" s="438"/>
      <c r="Q62" s="438"/>
      <c r="R62" s="438"/>
      <c r="S62" s="438"/>
      <c r="T62" s="438"/>
      <c r="U62" s="438"/>
      <c r="V62" s="438"/>
      <c r="W62" s="16"/>
      <c r="X62" s="14"/>
      <c r="Y62" s="15"/>
      <c r="Z62" s="43"/>
      <c r="AA62" s="44"/>
    </row>
    <row r="63" spans="1:27" ht="38.25" customHeight="1">
      <c r="A63" s="25"/>
      <c r="B63" s="45">
        <f t="shared" si="0"/>
        <v>11</v>
      </c>
      <c r="C63" s="442"/>
      <c r="D63" s="443"/>
      <c r="E63" s="443"/>
      <c r="F63" s="443"/>
      <c r="G63" s="443"/>
      <c r="H63" s="443"/>
      <c r="I63" s="443"/>
      <c r="J63" s="443"/>
      <c r="K63" s="443"/>
      <c r="L63" s="444"/>
      <c r="M63" s="438"/>
      <c r="N63" s="438"/>
      <c r="O63" s="438"/>
      <c r="P63" s="438"/>
      <c r="Q63" s="438"/>
      <c r="R63" s="438"/>
      <c r="S63" s="438"/>
      <c r="T63" s="438"/>
      <c r="U63" s="438"/>
      <c r="V63" s="438"/>
      <c r="W63" s="16"/>
      <c r="X63" s="14"/>
      <c r="Y63" s="15"/>
      <c r="Z63" s="43"/>
      <c r="AA63" s="44"/>
    </row>
    <row r="64" spans="1:27" ht="38.25" customHeight="1">
      <c r="A64" s="25"/>
      <c r="B64" s="45">
        <f t="shared" si="0"/>
        <v>12</v>
      </c>
      <c r="C64" s="442"/>
      <c r="D64" s="443"/>
      <c r="E64" s="443"/>
      <c r="F64" s="443"/>
      <c r="G64" s="443"/>
      <c r="H64" s="443"/>
      <c r="I64" s="443"/>
      <c r="J64" s="443"/>
      <c r="K64" s="443"/>
      <c r="L64" s="444"/>
      <c r="M64" s="438"/>
      <c r="N64" s="438"/>
      <c r="O64" s="438"/>
      <c r="P64" s="438"/>
      <c r="Q64" s="438"/>
      <c r="R64" s="438"/>
      <c r="S64" s="438"/>
      <c r="T64" s="438"/>
      <c r="U64" s="438"/>
      <c r="V64" s="438"/>
      <c r="W64" s="16"/>
      <c r="X64" s="14"/>
      <c r="Y64" s="15"/>
      <c r="Z64" s="43"/>
      <c r="AA64" s="44"/>
    </row>
    <row r="65" spans="1:27" ht="38.25" customHeight="1">
      <c r="A65" s="25"/>
      <c r="B65" s="45">
        <f t="shared" si="0"/>
        <v>13</v>
      </c>
      <c r="C65" s="442"/>
      <c r="D65" s="443"/>
      <c r="E65" s="443"/>
      <c r="F65" s="443"/>
      <c r="G65" s="443"/>
      <c r="H65" s="443"/>
      <c r="I65" s="443"/>
      <c r="J65" s="443"/>
      <c r="K65" s="443"/>
      <c r="L65" s="444"/>
      <c r="M65" s="438"/>
      <c r="N65" s="438"/>
      <c r="O65" s="438"/>
      <c r="P65" s="438"/>
      <c r="Q65" s="438"/>
      <c r="R65" s="438"/>
      <c r="S65" s="438"/>
      <c r="T65" s="438"/>
      <c r="U65" s="438"/>
      <c r="V65" s="438"/>
      <c r="W65" s="16"/>
      <c r="X65" s="14"/>
      <c r="Y65" s="15"/>
      <c r="Z65" s="43"/>
      <c r="AA65" s="44"/>
    </row>
    <row r="66" spans="1:27" ht="38.25" customHeight="1">
      <c r="A66" s="25"/>
      <c r="B66" s="45">
        <f t="shared" si="0"/>
        <v>14</v>
      </c>
      <c r="C66" s="442"/>
      <c r="D66" s="443"/>
      <c r="E66" s="443"/>
      <c r="F66" s="443"/>
      <c r="G66" s="443"/>
      <c r="H66" s="443"/>
      <c r="I66" s="443"/>
      <c r="J66" s="443"/>
      <c r="K66" s="443"/>
      <c r="L66" s="444"/>
      <c r="M66" s="438"/>
      <c r="N66" s="438"/>
      <c r="O66" s="438"/>
      <c r="P66" s="438"/>
      <c r="Q66" s="438"/>
      <c r="R66" s="438"/>
      <c r="S66" s="438"/>
      <c r="T66" s="438"/>
      <c r="U66" s="438"/>
      <c r="V66" s="438"/>
      <c r="W66" s="16"/>
      <c r="X66" s="14"/>
      <c r="Y66" s="15"/>
      <c r="Z66" s="43"/>
      <c r="AA66" s="44"/>
    </row>
    <row r="67" spans="1:27" ht="38.25" customHeight="1">
      <c r="A67" s="25"/>
      <c r="B67" s="45">
        <f t="shared" si="0"/>
        <v>15</v>
      </c>
      <c r="C67" s="442"/>
      <c r="D67" s="443"/>
      <c r="E67" s="443"/>
      <c r="F67" s="443"/>
      <c r="G67" s="443"/>
      <c r="H67" s="443"/>
      <c r="I67" s="443"/>
      <c r="J67" s="443"/>
      <c r="K67" s="443"/>
      <c r="L67" s="444"/>
      <c r="M67" s="438"/>
      <c r="N67" s="438"/>
      <c r="O67" s="438"/>
      <c r="P67" s="438"/>
      <c r="Q67" s="438"/>
      <c r="R67" s="438"/>
      <c r="S67" s="438"/>
      <c r="T67" s="438"/>
      <c r="U67" s="438"/>
      <c r="V67" s="438"/>
      <c r="W67" s="16"/>
      <c r="X67" s="14"/>
      <c r="Y67" s="15"/>
      <c r="Z67" s="43"/>
      <c r="AA67" s="44"/>
    </row>
    <row r="68" spans="1:27" ht="38.25" customHeight="1">
      <c r="A68" s="25"/>
      <c r="B68" s="45">
        <f t="shared" si="0"/>
        <v>16</v>
      </c>
      <c r="C68" s="442"/>
      <c r="D68" s="443"/>
      <c r="E68" s="443"/>
      <c r="F68" s="443"/>
      <c r="G68" s="443"/>
      <c r="H68" s="443"/>
      <c r="I68" s="443"/>
      <c r="J68" s="443"/>
      <c r="K68" s="443"/>
      <c r="L68" s="444"/>
      <c r="M68" s="438"/>
      <c r="N68" s="438"/>
      <c r="O68" s="438"/>
      <c r="P68" s="438"/>
      <c r="Q68" s="438"/>
      <c r="R68" s="438"/>
      <c r="S68" s="438"/>
      <c r="T68" s="438"/>
      <c r="U68" s="438"/>
      <c r="V68" s="438"/>
      <c r="W68" s="16"/>
      <c r="X68" s="14"/>
      <c r="Y68" s="15"/>
      <c r="Z68" s="43"/>
      <c r="AA68" s="44"/>
    </row>
    <row r="69" spans="1:27" ht="38.25" customHeight="1">
      <c r="A69" s="25"/>
      <c r="B69" s="45">
        <f t="shared" si="0"/>
        <v>17</v>
      </c>
      <c r="C69" s="442"/>
      <c r="D69" s="443"/>
      <c r="E69" s="443"/>
      <c r="F69" s="443"/>
      <c r="G69" s="443"/>
      <c r="H69" s="443"/>
      <c r="I69" s="443"/>
      <c r="J69" s="443"/>
      <c r="K69" s="443"/>
      <c r="L69" s="444"/>
      <c r="M69" s="438"/>
      <c r="N69" s="438"/>
      <c r="O69" s="438"/>
      <c r="P69" s="438"/>
      <c r="Q69" s="438"/>
      <c r="R69" s="438"/>
      <c r="S69" s="438"/>
      <c r="T69" s="438"/>
      <c r="U69" s="438"/>
      <c r="V69" s="438"/>
      <c r="W69" s="16"/>
      <c r="X69" s="14"/>
      <c r="Y69" s="15"/>
      <c r="Z69" s="43"/>
      <c r="AA69" s="44"/>
    </row>
    <row r="70" spans="1:27" ht="38.25" customHeight="1">
      <c r="A70" s="25"/>
      <c r="B70" s="45">
        <f t="shared" si="0"/>
        <v>18</v>
      </c>
      <c r="C70" s="442"/>
      <c r="D70" s="443"/>
      <c r="E70" s="443"/>
      <c r="F70" s="443"/>
      <c r="G70" s="443"/>
      <c r="H70" s="443"/>
      <c r="I70" s="443"/>
      <c r="J70" s="443"/>
      <c r="K70" s="443"/>
      <c r="L70" s="444"/>
      <c r="M70" s="438"/>
      <c r="N70" s="438"/>
      <c r="O70" s="438"/>
      <c r="P70" s="438"/>
      <c r="Q70" s="438"/>
      <c r="R70" s="438"/>
      <c r="S70" s="438"/>
      <c r="T70" s="438"/>
      <c r="U70" s="438"/>
      <c r="V70" s="438"/>
      <c r="W70" s="16"/>
      <c r="X70" s="14"/>
      <c r="Y70" s="15"/>
      <c r="Z70" s="43"/>
      <c r="AA70" s="44"/>
    </row>
    <row r="71" spans="1:27" ht="38.25" customHeight="1">
      <c r="A71" s="25"/>
      <c r="B71" s="45">
        <f t="shared" si="0"/>
        <v>19</v>
      </c>
      <c r="C71" s="442"/>
      <c r="D71" s="443"/>
      <c r="E71" s="443"/>
      <c r="F71" s="443"/>
      <c r="G71" s="443"/>
      <c r="H71" s="443"/>
      <c r="I71" s="443"/>
      <c r="J71" s="443"/>
      <c r="K71" s="443"/>
      <c r="L71" s="444"/>
      <c r="M71" s="438"/>
      <c r="N71" s="438"/>
      <c r="O71" s="438"/>
      <c r="P71" s="438"/>
      <c r="Q71" s="438"/>
      <c r="R71" s="438"/>
      <c r="S71" s="438"/>
      <c r="T71" s="438"/>
      <c r="U71" s="438"/>
      <c r="V71" s="438"/>
      <c r="W71" s="16"/>
      <c r="X71" s="14"/>
      <c r="Y71" s="15"/>
      <c r="Z71" s="43"/>
      <c r="AA71" s="44"/>
    </row>
    <row r="72" spans="1:27" ht="38.25" customHeight="1">
      <c r="A72" s="25"/>
      <c r="B72" s="45">
        <f t="shared" si="0"/>
        <v>20</v>
      </c>
      <c r="C72" s="442"/>
      <c r="D72" s="443"/>
      <c r="E72" s="443"/>
      <c r="F72" s="443"/>
      <c r="G72" s="443"/>
      <c r="H72" s="443"/>
      <c r="I72" s="443"/>
      <c r="J72" s="443"/>
      <c r="K72" s="443"/>
      <c r="L72" s="444"/>
      <c r="M72" s="438"/>
      <c r="N72" s="438"/>
      <c r="O72" s="438"/>
      <c r="P72" s="438"/>
      <c r="Q72" s="438"/>
      <c r="R72" s="438"/>
      <c r="S72" s="438"/>
      <c r="T72" s="438"/>
      <c r="U72" s="438"/>
      <c r="V72" s="438"/>
      <c r="W72" s="16"/>
      <c r="X72" s="14"/>
      <c r="Y72" s="15"/>
      <c r="Z72" s="43"/>
      <c r="AA72" s="44"/>
    </row>
    <row r="73" spans="1:27" ht="38.25" customHeight="1">
      <c r="A73" s="25"/>
      <c r="B73" s="45">
        <f t="shared" si="0"/>
        <v>21</v>
      </c>
      <c r="C73" s="442"/>
      <c r="D73" s="443"/>
      <c r="E73" s="443"/>
      <c r="F73" s="443"/>
      <c r="G73" s="443"/>
      <c r="H73" s="443"/>
      <c r="I73" s="443"/>
      <c r="J73" s="443"/>
      <c r="K73" s="443"/>
      <c r="L73" s="444"/>
      <c r="M73" s="438"/>
      <c r="N73" s="438"/>
      <c r="O73" s="438"/>
      <c r="P73" s="438"/>
      <c r="Q73" s="438"/>
      <c r="R73" s="438"/>
      <c r="S73" s="438"/>
      <c r="T73" s="438"/>
      <c r="U73" s="438"/>
      <c r="V73" s="438"/>
      <c r="W73" s="16"/>
      <c r="X73" s="14"/>
      <c r="Y73" s="15"/>
      <c r="Z73" s="43"/>
      <c r="AA73" s="44"/>
    </row>
    <row r="74" spans="1:27" ht="38.25" customHeight="1">
      <c r="A74" s="25"/>
      <c r="B74" s="45">
        <f t="shared" si="0"/>
        <v>22</v>
      </c>
      <c r="C74" s="442"/>
      <c r="D74" s="443"/>
      <c r="E74" s="443"/>
      <c r="F74" s="443"/>
      <c r="G74" s="443"/>
      <c r="H74" s="443"/>
      <c r="I74" s="443"/>
      <c r="J74" s="443"/>
      <c r="K74" s="443"/>
      <c r="L74" s="444"/>
      <c r="M74" s="438"/>
      <c r="N74" s="438"/>
      <c r="O74" s="438"/>
      <c r="P74" s="438"/>
      <c r="Q74" s="438"/>
      <c r="R74" s="438"/>
      <c r="S74" s="438"/>
      <c r="T74" s="438"/>
      <c r="U74" s="438"/>
      <c r="V74" s="438"/>
      <c r="W74" s="16"/>
      <c r="X74" s="14"/>
      <c r="Y74" s="15"/>
      <c r="Z74" s="43"/>
      <c r="AA74" s="44"/>
    </row>
    <row r="75" spans="1:27" ht="38.25" customHeight="1">
      <c r="A75" s="25"/>
      <c r="B75" s="45">
        <f t="shared" si="0"/>
        <v>23</v>
      </c>
      <c r="C75" s="442"/>
      <c r="D75" s="443"/>
      <c r="E75" s="443"/>
      <c r="F75" s="443"/>
      <c r="G75" s="443"/>
      <c r="H75" s="443"/>
      <c r="I75" s="443"/>
      <c r="J75" s="443"/>
      <c r="K75" s="443"/>
      <c r="L75" s="444"/>
      <c r="M75" s="438"/>
      <c r="N75" s="438"/>
      <c r="O75" s="438"/>
      <c r="P75" s="438"/>
      <c r="Q75" s="438"/>
      <c r="R75" s="438"/>
      <c r="S75" s="438"/>
      <c r="T75" s="438"/>
      <c r="U75" s="438"/>
      <c r="V75" s="438"/>
      <c r="W75" s="16"/>
      <c r="X75" s="14"/>
      <c r="Y75" s="15"/>
      <c r="Z75" s="43"/>
      <c r="AA75" s="44"/>
    </row>
    <row r="76" spans="1:27" ht="38.25" customHeight="1">
      <c r="A76" s="25"/>
      <c r="B76" s="45">
        <f t="shared" si="0"/>
        <v>24</v>
      </c>
      <c r="C76" s="442"/>
      <c r="D76" s="443"/>
      <c r="E76" s="443"/>
      <c r="F76" s="443"/>
      <c r="G76" s="443"/>
      <c r="H76" s="443"/>
      <c r="I76" s="443"/>
      <c r="J76" s="443"/>
      <c r="K76" s="443"/>
      <c r="L76" s="444"/>
      <c r="M76" s="438"/>
      <c r="N76" s="438"/>
      <c r="O76" s="438"/>
      <c r="P76" s="438"/>
      <c r="Q76" s="438"/>
      <c r="R76" s="438"/>
      <c r="S76" s="438"/>
      <c r="T76" s="438"/>
      <c r="U76" s="438"/>
      <c r="V76" s="438"/>
      <c r="W76" s="16"/>
      <c r="X76" s="14"/>
      <c r="Y76" s="15"/>
      <c r="Z76" s="43"/>
      <c r="AA76" s="44"/>
    </row>
    <row r="77" spans="1:27" ht="38.25" customHeight="1">
      <c r="A77" s="25"/>
      <c r="B77" s="45">
        <f t="shared" si="0"/>
        <v>25</v>
      </c>
      <c r="C77" s="442"/>
      <c r="D77" s="443"/>
      <c r="E77" s="443"/>
      <c r="F77" s="443"/>
      <c r="G77" s="443"/>
      <c r="H77" s="443"/>
      <c r="I77" s="443"/>
      <c r="J77" s="443"/>
      <c r="K77" s="443"/>
      <c r="L77" s="444"/>
      <c r="M77" s="438"/>
      <c r="N77" s="438"/>
      <c r="O77" s="438"/>
      <c r="P77" s="438"/>
      <c r="Q77" s="438"/>
      <c r="R77" s="438"/>
      <c r="S77" s="438"/>
      <c r="T77" s="438"/>
      <c r="U77" s="438"/>
      <c r="V77" s="438"/>
      <c r="W77" s="16"/>
      <c r="X77" s="14"/>
      <c r="Y77" s="15"/>
      <c r="Z77" s="43"/>
      <c r="AA77" s="44"/>
    </row>
    <row r="78" spans="1:27" ht="38.25" customHeight="1">
      <c r="A78" s="25"/>
      <c r="B78" s="45">
        <f t="shared" si="0"/>
        <v>26</v>
      </c>
      <c r="C78" s="442"/>
      <c r="D78" s="443"/>
      <c r="E78" s="443"/>
      <c r="F78" s="443"/>
      <c r="G78" s="443"/>
      <c r="H78" s="443"/>
      <c r="I78" s="443"/>
      <c r="J78" s="443"/>
      <c r="K78" s="443"/>
      <c r="L78" s="444"/>
      <c r="M78" s="438"/>
      <c r="N78" s="438"/>
      <c r="O78" s="438"/>
      <c r="P78" s="438"/>
      <c r="Q78" s="438"/>
      <c r="R78" s="438"/>
      <c r="S78" s="438"/>
      <c r="T78" s="438"/>
      <c r="U78" s="438"/>
      <c r="V78" s="438"/>
      <c r="W78" s="16"/>
      <c r="X78" s="14"/>
      <c r="Y78" s="15"/>
      <c r="Z78" s="43"/>
      <c r="AA78" s="44"/>
    </row>
    <row r="79" spans="1:27" ht="38.25" customHeight="1">
      <c r="A79" s="25"/>
      <c r="B79" s="45">
        <f t="shared" si="0"/>
        <v>27</v>
      </c>
      <c r="C79" s="442"/>
      <c r="D79" s="443"/>
      <c r="E79" s="443"/>
      <c r="F79" s="443"/>
      <c r="G79" s="443"/>
      <c r="H79" s="443"/>
      <c r="I79" s="443"/>
      <c r="J79" s="443"/>
      <c r="K79" s="443"/>
      <c r="L79" s="444"/>
      <c r="M79" s="438"/>
      <c r="N79" s="438"/>
      <c r="O79" s="438"/>
      <c r="P79" s="438"/>
      <c r="Q79" s="438"/>
      <c r="R79" s="438"/>
      <c r="S79" s="438"/>
      <c r="T79" s="438"/>
      <c r="U79" s="438"/>
      <c r="V79" s="438"/>
      <c r="W79" s="16"/>
      <c r="X79" s="14"/>
      <c r="Y79" s="15"/>
      <c r="Z79" s="43"/>
      <c r="AA79" s="44"/>
    </row>
    <row r="80" spans="1:27" ht="38.25" customHeight="1">
      <c r="A80" s="25"/>
      <c r="B80" s="45">
        <f t="shared" si="0"/>
        <v>28</v>
      </c>
      <c r="C80" s="442"/>
      <c r="D80" s="443"/>
      <c r="E80" s="443"/>
      <c r="F80" s="443"/>
      <c r="G80" s="443"/>
      <c r="H80" s="443"/>
      <c r="I80" s="443"/>
      <c r="J80" s="443"/>
      <c r="K80" s="443"/>
      <c r="L80" s="444"/>
      <c r="M80" s="438"/>
      <c r="N80" s="438"/>
      <c r="O80" s="438"/>
      <c r="P80" s="438"/>
      <c r="Q80" s="438"/>
      <c r="R80" s="438"/>
      <c r="S80" s="438"/>
      <c r="T80" s="438"/>
      <c r="U80" s="438"/>
      <c r="V80" s="438"/>
      <c r="W80" s="16"/>
      <c r="X80" s="14"/>
      <c r="Y80" s="15"/>
      <c r="Z80" s="43"/>
      <c r="AA80" s="44"/>
    </row>
    <row r="81" spans="1:27" ht="38.25" customHeight="1">
      <c r="A81" s="25"/>
      <c r="B81" s="45">
        <f t="shared" si="0"/>
        <v>29</v>
      </c>
      <c r="C81" s="442"/>
      <c r="D81" s="443"/>
      <c r="E81" s="443"/>
      <c r="F81" s="443"/>
      <c r="G81" s="443"/>
      <c r="H81" s="443"/>
      <c r="I81" s="443"/>
      <c r="J81" s="443"/>
      <c r="K81" s="443"/>
      <c r="L81" s="444"/>
      <c r="M81" s="438"/>
      <c r="N81" s="438"/>
      <c r="O81" s="438"/>
      <c r="P81" s="438"/>
      <c r="Q81" s="438"/>
      <c r="R81" s="438"/>
      <c r="S81" s="438"/>
      <c r="T81" s="438"/>
      <c r="U81" s="438"/>
      <c r="V81" s="438"/>
      <c r="W81" s="16"/>
      <c r="X81" s="14"/>
      <c r="Y81" s="15"/>
      <c r="Z81" s="43"/>
      <c r="AA81" s="44"/>
    </row>
    <row r="82" spans="1:27" ht="38.25" customHeight="1">
      <c r="A82" s="25"/>
      <c r="B82" s="45">
        <f t="shared" si="0"/>
        <v>30</v>
      </c>
      <c r="C82" s="442"/>
      <c r="D82" s="443"/>
      <c r="E82" s="443"/>
      <c r="F82" s="443"/>
      <c r="G82" s="443"/>
      <c r="H82" s="443"/>
      <c r="I82" s="443"/>
      <c r="J82" s="443"/>
      <c r="K82" s="443"/>
      <c r="L82" s="444"/>
      <c r="M82" s="438"/>
      <c r="N82" s="438"/>
      <c r="O82" s="438"/>
      <c r="P82" s="438"/>
      <c r="Q82" s="438"/>
      <c r="R82" s="438"/>
      <c r="S82" s="438"/>
      <c r="T82" s="438"/>
      <c r="U82" s="438"/>
      <c r="V82" s="438"/>
      <c r="W82" s="16"/>
      <c r="X82" s="14"/>
      <c r="Y82" s="15"/>
      <c r="Z82" s="43"/>
      <c r="AA82" s="44"/>
    </row>
    <row r="83" spans="1:27" ht="38.25" customHeight="1">
      <c r="A83" s="25"/>
      <c r="B83" s="45">
        <f t="shared" si="0"/>
        <v>31</v>
      </c>
      <c r="C83" s="442"/>
      <c r="D83" s="443"/>
      <c r="E83" s="443"/>
      <c r="F83" s="443"/>
      <c r="G83" s="443"/>
      <c r="H83" s="443"/>
      <c r="I83" s="443"/>
      <c r="J83" s="443"/>
      <c r="K83" s="443"/>
      <c r="L83" s="444"/>
      <c r="M83" s="438"/>
      <c r="N83" s="438"/>
      <c r="O83" s="438"/>
      <c r="P83" s="438"/>
      <c r="Q83" s="438"/>
      <c r="R83" s="438"/>
      <c r="S83" s="438"/>
      <c r="T83" s="438"/>
      <c r="U83" s="438"/>
      <c r="V83" s="438"/>
      <c r="W83" s="16"/>
      <c r="X83" s="14"/>
      <c r="Y83" s="15"/>
      <c r="Z83" s="43"/>
      <c r="AA83" s="44"/>
    </row>
    <row r="84" spans="1:27" ht="38.25" customHeight="1">
      <c r="A84" s="25"/>
      <c r="B84" s="45">
        <f t="shared" si="0"/>
        <v>32</v>
      </c>
      <c r="C84" s="442"/>
      <c r="D84" s="443"/>
      <c r="E84" s="443"/>
      <c r="F84" s="443"/>
      <c r="G84" s="443"/>
      <c r="H84" s="443"/>
      <c r="I84" s="443"/>
      <c r="J84" s="443"/>
      <c r="K84" s="443"/>
      <c r="L84" s="444"/>
      <c r="M84" s="438"/>
      <c r="N84" s="438"/>
      <c r="O84" s="438"/>
      <c r="P84" s="438"/>
      <c r="Q84" s="438"/>
      <c r="R84" s="438"/>
      <c r="S84" s="438"/>
      <c r="T84" s="438"/>
      <c r="U84" s="438"/>
      <c r="V84" s="438"/>
      <c r="W84" s="16"/>
      <c r="X84" s="14"/>
      <c r="Y84" s="15"/>
      <c r="Z84" s="43"/>
      <c r="AA84" s="44"/>
    </row>
    <row r="85" spans="1:27" ht="38.25" customHeight="1">
      <c r="A85" s="25"/>
      <c r="B85" s="45">
        <f t="shared" si="0"/>
        <v>33</v>
      </c>
      <c r="C85" s="442"/>
      <c r="D85" s="443"/>
      <c r="E85" s="443"/>
      <c r="F85" s="443"/>
      <c r="G85" s="443"/>
      <c r="H85" s="443"/>
      <c r="I85" s="443"/>
      <c r="J85" s="443"/>
      <c r="K85" s="443"/>
      <c r="L85" s="444"/>
      <c r="M85" s="438"/>
      <c r="N85" s="438"/>
      <c r="O85" s="438"/>
      <c r="P85" s="438"/>
      <c r="Q85" s="438"/>
      <c r="R85" s="438"/>
      <c r="S85" s="438"/>
      <c r="T85" s="438"/>
      <c r="U85" s="438"/>
      <c r="V85" s="438"/>
      <c r="W85" s="16"/>
      <c r="X85" s="14"/>
      <c r="Y85" s="15"/>
      <c r="Z85" s="43"/>
      <c r="AA85" s="44"/>
    </row>
    <row r="86" spans="1:27" ht="38.25" customHeight="1">
      <c r="A86" s="25"/>
      <c r="B86" s="45">
        <f t="shared" si="0"/>
        <v>34</v>
      </c>
      <c r="C86" s="442"/>
      <c r="D86" s="443"/>
      <c r="E86" s="443"/>
      <c r="F86" s="443"/>
      <c r="G86" s="443"/>
      <c r="H86" s="443"/>
      <c r="I86" s="443"/>
      <c r="J86" s="443"/>
      <c r="K86" s="443"/>
      <c r="L86" s="444"/>
      <c r="M86" s="438"/>
      <c r="N86" s="438"/>
      <c r="O86" s="438"/>
      <c r="P86" s="438"/>
      <c r="Q86" s="438"/>
      <c r="R86" s="438"/>
      <c r="S86" s="438"/>
      <c r="T86" s="438"/>
      <c r="U86" s="438"/>
      <c r="V86" s="438"/>
      <c r="W86" s="16"/>
      <c r="X86" s="14"/>
      <c r="Y86" s="15"/>
      <c r="Z86" s="43"/>
      <c r="AA86" s="44"/>
    </row>
    <row r="87" spans="1:27" ht="38.25" customHeight="1">
      <c r="A87" s="25"/>
      <c r="B87" s="45">
        <f t="shared" si="0"/>
        <v>35</v>
      </c>
      <c r="C87" s="442"/>
      <c r="D87" s="443"/>
      <c r="E87" s="443"/>
      <c r="F87" s="443"/>
      <c r="G87" s="443"/>
      <c r="H87" s="443"/>
      <c r="I87" s="443"/>
      <c r="J87" s="443"/>
      <c r="K87" s="443"/>
      <c r="L87" s="444"/>
      <c r="M87" s="438"/>
      <c r="N87" s="438"/>
      <c r="O87" s="438"/>
      <c r="P87" s="438"/>
      <c r="Q87" s="438"/>
      <c r="R87" s="438"/>
      <c r="S87" s="438"/>
      <c r="T87" s="438"/>
      <c r="U87" s="438"/>
      <c r="V87" s="438"/>
      <c r="W87" s="16"/>
      <c r="X87" s="14"/>
      <c r="Y87" s="15"/>
      <c r="Z87" s="43"/>
      <c r="AA87" s="44"/>
    </row>
    <row r="88" spans="1:27" ht="38.25" customHeight="1">
      <c r="A88" s="25"/>
      <c r="B88" s="45">
        <f t="shared" si="0"/>
        <v>36</v>
      </c>
      <c r="C88" s="442"/>
      <c r="D88" s="443"/>
      <c r="E88" s="443"/>
      <c r="F88" s="443"/>
      <c r="G88" s="443"/>
      <c r="H88" s="443"/>
      <c r="I88" s="443"/>
      <c r="J88" s="443"/>
      <c r="K88" s="443"/>
      <c r="L88" s="444"/>
      <c r="M88" s="438"/>
      <c r="N88" s="438"/>
      <c r="O88" s="438"/>
      <c r="P88" s="438"/>
      <c r="Q88" s="438"/>
      <c r="R88" s="438"/>
      <c r="S88" s="438"/>
      <c r="T88" s="438"/>
      <c r="U88" s="438"/>
      <c r="V88" s="438"/>
      <c r="W88" s="16"/>
      <c r="X88" s="14"/>
      <c r="Y88" s="15"/>
      <c r="Z88" s="43"/>
      <c r="AA88" s="44"/>
    </row>
    <row r="89" spans="1:27" ht="38.25" customHeight="1">
      <c r="A89" s="25"/>
      <c r="B89" s="45">
        <f t="shared" si="0"/>
        <v>37</v>
      </c>
      <c r="C89" s="442"/>
      <c r="D89" s="443"/>
      <c r="E89" s="443"/>
      <c r="F89" s="443"/>
      <c r="G89" s="443"/>
      <c r="H89" s="443"/>
      <c r="I89" s="443"/>
      <c r="J89" s="443"/>
      <c r="K89" s="443"/>
      <c r="L89" s="444"/>
      <c r="M89" s="438"/>
      <c r="N89" s="438"/>
      <c r="O89" s="438"/>
      <c r="P89" s="438"/>
      <c r="Q89" s="438"/>
      <c r="R89" s="438"/>
      <c r="S89" s="438"/>
      <c r="T89" s="438"/>
      <c r="U89" s="438"/>
      <c r="V89" s="438"/>
      <c r="W89" s="16"/>
      <c r="X89" s="14"/>
      <c r="Y89" s="15"/>
      <c r="Z89" s="43"/>
      <c r="AA89" s="44"/>
    </row>
    <row r="90" spans="1:27" ht="38.25" customHeight="1">
      <c r="A90" s="25"/>
      <c r="B90" s="45">
        <f t="shared" si="0"/>
        <v>38</v>
      </c>
      <c r="C90" s="442"/>
      <c r="D90" s="443"/>
      <c r="E90" s="443"/>
      <c r="F90" s="443"/>
      <c r="G90" s="443"/>
      <c r="H90" s="443"/>
      <c r="I90" s="443"/>
      <c r="J90" s="443"/>
      <c r="K90" s="443"/>
      <c r="L90" s="444"/>
      <c r="M90" s="438"/>
      <c r="N90" s="438"/>
      <c r="O90" s="438"/>
      <c r="P90" s="438"/>
      <c r="Q90" s="438"/>
      <c r="R90" s="438"/>
      <c r="S90" s="438"/>
      <c r="T90" s="438"/>
      <c r="U90" s="438"/>
      <c r="V90" s="438"/>
      <c r="W90" s="16"/>
      <c r="X90" s="14"/>
      <c r="Y90" s="15"/>
      <c r="Z90" s="43"/>
      <c r="AA90" s="44"/>
    </row>
    <row r="91" spans="1:27" ht="38.25" customHeight="1">
      <c r="A91" s="25"/>
      <c r="B91" s="45">
        <f t="shared" si="0"/>
        <v>39</v>
      </c>
      <c r="C91" s="442"/>
      <c r="D91" s="443"/>
      <c r="E91" s="443"/>
      <c r="F91" s="443"/>
      <c r="G91" s="443"/>
      <c r="H91" s="443"/>
      <c r="I91" s="443"/>
      <c r="J91" s="443"/>
      <c r="K91" s="443"/>
      <c r="L91" s="444"/>
      <c r="M91" s="438"/>
      <c r="N91" s="438"/>
      <c r="O91" s="438"/>
      <c r="P91" s="438"/>
      <c r="Q91" s="438"/>
      <c r="R91" s="438"/>
      <c r="S91" s="438"/>
      <c r="T91" s="438"/>
      <c r="U91" s="438"/>
      <c r="V91" s="438"/>
      <c r="W91" s="16"/>
      <c r="X91" s="14"/>
      <c r="Y91" s="15"/>
      <c r="Z91" s="43"/>
      <c r="AA91" s="44"/>
    </row>
    <row r="92" spans="1:27" ht="38.25" customHeight="1">
      <c r="A92" s="25"/>
      <c r="B92" s="45">
        <f t="shared" si="0"/>
        <v>40</v>
      </c>
      <c r="C92" s="442"/>
      <c r="D92" s="443"/>
      <c r="E92" s="443"/>
      <c r="F92" s="443"/>
      <c r="G92" s="443"/>
      <c r="H92" s="443"/>
      <c r="I92" s="443"/>
      <c r="J92" s="443"/>
      <c r="K92" s="443"/>
      <c r="L92" s="444"/>
      <c r="M92" s="438"/>
      <c r="N92" s="438"/>
      <c r="O92" s="438"/>
      <c r="P92" s="438"/>
      <c r="Q92" s="438"/>
      <c r="R92" s="438"/>
      <c r="S92" s="438"/>
      <c r="T92" s="438"/>
      <c r="U92" s="438"/>
      <c r="V92" s="438"/>
      <c r="W92" s="16"/>
      <c r="X92" s="14"/>
      <c r="Y92" s="15"/>
      <c r="Z92" s="43"/>
      <c r="AA92" s="44"/>
    </row>
    <row r="93" spans="1:27" ht="38.25" customHeight="1">
      <c r="A93" s="25"/>
      <c r="B93" s="45">
        <f t="shared" si="0"/>
        <v>41</v>
      </c>
      <c r="C93" s="442"/>
      <c r="D93" s="443"/>
      <c r="E93" s="443"/>
      <c r="F93" s="443"/>
      <c r="G93" s="443"/>
      <c r="H93" s="443"/>
      <c r="I93" s="443"/>
      <c r="J93" s="443"/>
      <c r="K93" s="443"/>
      <c r="L93" s="444"/>
      <c r="M93" s="438"/>
      <c r="N93" s="438"/>
      <c r="O93" s="438"/>
      <c r="P93" s="438"/>
      <c r="Q93" s="438"/>
      <c r="R93" s="438"/>
      <c r="S93" s="438"/>
      <c r="T93" s="438"/>
      <c r="U93" s="438"/>
      <c r="V93" s="438"/>
      <c r="W93" s="16"/>
      <c r="X93" s="14"/>
      <c r="Y93" s="15"/>
      <c r="Z93" s="43"/>
      <c r="AA93" s="44"/>
    </row>
    <row r="94" spans="1:27" ht="38.25" customHeight="1">
      <c r="A94" s="25"/>
      <c r="B94" s="45">
        <f t="shared" si="0"/>
        <v>42</v>
      </c>
      <c r="C94" s="442"/>
      <c r="D94" s="443"/>
      <c r="E94" s="443"/>
      <c r="F94" s="443"/>
      <c r="G94" s="443"/>
      <c r="H94" s="443"/>
      <c r="I94" s="443"/>
      <c r="J94" s="443"/>
      <c r="K94" s="443"/>
      <c r="L94" s="444"/>
      <c r="M94" s="438"/>
      <c r="N94" s="438"/>
      <c r="O94" s="438"/>
      <c r="P94" s="438"/>
      <c r="Q94" s="438"/>
      <c r="R94" s="438"/>
      <c r="S94" s="438"/>
      <c r="T94" s="438"/>
      <c r="U94" s="438"/>
      <c r="V94" s="438"/>
      <c r="W94" s="16"/>
      <c r="X94" s="14"/>
      <c r="Y94" s="15"/>
      <c r="Z94" s="43"/>
      <c r="AA94" s="44"/>
    </row>
    <row r="95" spans="1:27" ht="38.25" customHeight="1">
      <c r="A95" s="25"/>
      <c r="B95" s="45">
        <f t="shared" si="0"/>
        <v>43</v>
      </c>
      <c r="C95" s="442"/>
      <c r="D95" s="443"/>
      <c r="E95" s="443"/>
      <c r="F95" s="443"/>
      <c r="G95" s="443"/>
      <c r="H95" s="443"/>
      <c r="I95" s="443"/>
      <c r="J95" s="443"/>
      <c r="K95" s="443"/>
      <c r="L95" s="444"/>
      <c r="M95" s="438"/>
      <c r="N95" s="438"/>
      <c r="O95" s="438"/>
      <c r="P95" s="438"/>
      <c r="Q95" s="438"/>
      <c r="R95" s="438"/>
      <c r="S95" s="438"/>
      <c r="T95" s="438"/>
      <c r="U95" s="438"/>
      <c r="V95" s="438"/>
      <c r="W95" s="16"/>
      <c r="X95" s="14"/>
      <c r="Y95" s="15"/>
      <c r="Z95" s="43"/>
      <c r="AA95" s="44"/>
    </row>
    <row r="96" spans="1:27" ht="38.25" customHeight="1">
      <c r="A96" s="25"/>
      <c r="B96" s="45">
        <f t="shared" si="0"/>
        <v>44</v>
      </c>
      <c r="C96" s="442"/>
      <c r="D96" s="443"/>
      <c r="E96" s="443"/>
      <c r="F96" s="443"/>
      <c r="G96" s="443"/>
      <c r="H96" s="443"/>
      <c r="I96" s="443"/>
      <c r="J96" s="443"/>
      <c r="K96" s="443"/>
      <c r="L96" s="444"/>
      <c r="M96" s="438"/>
      <c r="N96" s="438"/>
      <c r="O96" s="438"/>
      <c r="P96" s="438"/>
      <c r="Q96" s="438"/>
      <c r="R96" s="438"/>
      <c r="S96" s="438"/>
      <c r="T96" s="438"/>
      <c r="U96" s="438"/>
      <c r="V96" s="438"/>
      <c r="W96" s="16"/>
      <c r="X96" s="14"/>
      <c r="Y96" s="15"/>
      <c r="Z96" s="43"/>
      <c r="AA96" s="44"/>
    </row>
    <row r="97" spans="1:27" ht="38.25" customHeight="1">
      <c r="A97" s="25"/>
      <c r="B97" s="45">
        <f t="shared" si="0"/>
        <v>45</v>
      </c>
      <c r="C97" s="442"/>
      <c r="D97" s="443"/>
      <c r="E97" s="443"/>
      <c r="F97" s="443"/>
      <c r="G97" s="443"/>
      <c r="H97" s="443"/>
      <c r="I97" s="443"/>
      <c r="J97" s="443"/>
      <c r="K97" s="443"/>
      <c r="L97" s="444"/>
      <c r="M97" s="438"/>
      <c r="N97" s="438"/>
      <c r="O97" s="438"/>
      <c r="P97" s="438"/>
      <c r="Q97" s="438"/>
      <c r="R97" s="438"/>
      <c r="S97" s="438"/>
      <c r="T97" s="438"/>
      <c r="U97" s="438"/>
      <c r="V97" s="438"/>
      <c r="W97" s="16"/>
      <c r="X97" s="14"/>
      <c r="Y97" s="15"/>
      <c r="Z97" s="43"/>
      <c r="AA97" s="44"/>
    </row>
    <row r="98" spans="1:27" ht="38.25" customHeight="1">
      <c r="A98" s="25"/>
      <c r="B98" s="45">
        <f t="shared" si="0"/>
        <v>46</v>
      </c>
      <c r="C98" s="442"/>
      <c r="D98" s="443"/>
      <c r="E98" s="443"/>
      <c r="F98" s="443"/>
      <c r="G98" s="443"/>
      <c r="H98" s="443"/>
      <c r="I98" s="443"/>
      <c r="J98" s="443"/>
      <c r="K98" s="443"/>
      <c r="L98" s="444"/>
      <c r="M98" s="438"/>
      <c r="N98" s="438"/>
      <c r="O98" s="438"/>
      <c r="P98" s="438"/>
      <c r="Q98" s="438"/>
      <c r="R98" s="438"/>
      <c r="S98" s="438"/>
      <c r="T98" s="438"/>
      <c r="U98" s="438"/>
      <c r="V98" s="438"/>
      <c r="W98" s="16"/>
      <c r="X98" s="14"/>
      <c r="Y98" s="15"/>
      <c r="Z98" s="43"/>
      <c r="AA98" s="44"/>
    </row>
    <row r="99" spans="1:27" ht="38.25" customHeight="1">
      <c r="A99" s="25"/>
      <c r="B99" s="45">
        <f t="shared" si="0"/>
        <v>47</v>
      </c>
      <c r="C99" s="442"/>
      <c r="D99" s="443"/>
      <c r="E99" s="443"/>
      <c r="F99" s="443"/>
      <c r="G99" s="443"/>
      <c r="H99" s="443"/>
      <c r="I99" s="443"/>
      <c r="J99" s="443"/>
      <c r="K99" s="443"/>
      <c r="L99" s="444"/>
      <c r="M99" s="438"/>
      <c r="N99" s="438"/>
      <c r="O99" s="438"/>
      <c r="P99" s="438"/>
      <c r="Q99" s="438"/>
      <c r="R99" s="438"/>
      <c r="S99" s="438"/>
      <c r="T99" s="438"/>
      <c r="U99" s="438"/>
      <c r="V99" s="438"/>
      <c r="W99" s="16"/>
      <c r="X99" s="14"/>
      <c r="Y99" s="15"/>
      <c r="Z99" s="43"/>
      <c r="AA99" s="44"/>
    </row>
    <row r="100" spans="1:27" ht="38.25" customHeight="1">
      <c r="A100" s="25"/>
      <c r="B100" s="45">
        <f t="shared" si="0"/>
        <v>48</v>
      </c>
      <c r="C100" s="442"/>
      <c r="D100" s="443"/>
      <c r="E100" s="443"/>
      <c r="F100" s="443"/>
      <c r="G100" s="443"/>
      <c r="H100" s="443"/>
      <c r="I100" s="443"/>
      <c r="J100" s="443"/>
      <c r="K100" s="443"/>
      <c r="L100" s="444"/>
      <c r="M100" s="438"/>
      <c r="N100" s="438"/>
      <c r="O100" s="438"/>
      <c r="P100" s="438"/>
      <c r="Q100" s="438"/>
      <c r="R100" s="438"/>
      <c r="S100" s="438"/>
      <c r="T100" s="438"/>
      <c r="U100" s="438"/>
      <c r="V100" s="438"/>
      <c r="W100" s="16"/>
      <c r="X100" s="14"/>
      <c r="Y100" s="15"/>
      <c r="Z100" s="43"/>
      <c r="AA100" s="44"/>
    </row>
    <row r="101" spans="1:27" ht="38.25" customHeight="1">
      <c r="A101" s="25"/>
      <c r="B101" s="45">
        <f t="shared" si="0"/>
        <v>49</v>
      </c>
      <c r="C101" s="442"/>
      <c r="D101" s="443"/>
      <c r="E101" s="443"/>
      <c r="F101" s="443"/>
      <c r="G101" s="443"/>
      <c r="H101" s="443"/>
      <c r="I101" s="443"/>
      <c r="J101" s="443"/>
      <c r="K101" s="443"/>
      <c r="L101" s="444"/>
      <c r="M101" s="438"/>
      <c r="N101" s="438"/>
      <c r="O101" s="438"/>
      <c r="P101" s="438"/>
      <c r="Q101" s="438"/>
      <c r="R101" s="438"/>
      <c r="S101" s="438"/>
      <c r="T101" s="438"/>
      <c r="U101" s="438"/>
      <c r="V101" s="438"/>
      <c r="W101" s="16"/>
      <c r="X101" s="14"/>
      <c r="Y101" s="15"/>
      <c r="Z101" s="43"/>
      <c r="AA101" s="44"/>
    </row>
    <row r="102" spans="1:27" ht="38.25" customHeight="1">
      <c r="A102" s="25"/>
      <c r="B102" s="45">
        <f t="shared" si="0"/>
        <v>50</v>
      </c>
      <c r="C102" s="442"/>
      <c r="D102" s="443"/>
      <c r="E102" s="443"/>
      <c r="F102" s="443"/>
      <c r="G102" s="443"/>
      <c r="H102" s="443"/>
      <c r="I102" s="443"/>
      <c r="J102" s="443"/>
      <c r="K102" s="443"/>
      <c r="L102" s="444"/>
      <c r="M102" s="438"/>
      <c r="N102" s="438"/>
      <c r="O102" s="438"/>
      <c r="P102" s="438"/>
      <c r="Q102" s="438"/>
      <c r="R102" s="438"/>
      <c r="S102" s="438"/>
      <c r="T102" s="438"/>
      <c r="U102" s="438"/>
      <c r="V102" s="438"/>
      <c r="W102" s="16"/>
      <c r="X102" s="14"/>
      <c r="Y102" s="15"/>
      <c r="Z102" s="43"/>
      <c r="AA102" s="44"/>
    </row>
    <row r="103" spans="1:27" ht="38.25" customHeight="1">
      <c r="A103" s="25"/>
      <c r="B103" s="45">
        <f t="shared" si="0"/>
        <v>51</v>
      </c>
      <c r="C103" s="442"/>
      <c r="D103" s="443"/>
      <c r="E103" s="443"/>
      <c r="F103" s="443"/>
      <c r="G103" s="443"/>
      <c r="H103" s="443"/>
      <c r="I103" s="443"/>
      <c r="J103" s="443"/>
      <c r="K103" s="443"/>
      <c r="L103" s="444"/>
      <c r="M103" s="438"/>
      <c r="N103" s="438"/>
      <c r="O103" s="438"/>
      <c r="P103" s="438"/>
      <c r="Q103" s="438"/>
      <c r="R103" s="438"/>
      <c r="S103" s="438"/>
      <c r="T103" s="438"/>
      <c r="U103" s="438"/>
      <c r="V103" s="438"/>
      <c r="W103" s="16"/>
      <c r="X103" s="14"/>
      <c r="Y103" s="15"/>
      <c r="Z103" s="43"/>
      <c r="AA103" s="44"/>
    </row>
    <row r="104" spans="1:27" ht="38.25" customHeight="1">
      <c r="A104" s="25"/>
      <c r="B104" s="45">
        <f t="shared" si="0"/>
        <v>52</v>
      </c>
      <c r="C104" s="442"/>
      <c r="D104" s="443"/>
      <c r="E104" s="443"/>
      <c r="F104" s="443"/>
      <c r="G104" s="443"/>
      <c r="H104" s="443"/>
      <c r="I104" s="443"/>
      <c r="J104" s="443"/>
      <c r="K104" s="443"/>
      <c r="L104" s="444"/>
      <c r="M104" s="438"/>
      <c r="N104" s="438"/>
      <c r="O104" s="438"/>
      <c r="P104" s="438"/>
      <c r="Q104" s="438"/>
      <c r="R104" s="438"/>
      <c r="S104" s="438"/>
      <c r="T104" s="438"/>
      <c r="U104" s="438"/>
      <c r="V104" s="438"/>
      <c r="W104" s="16"/>
      <c r="X104" s="14"/>
      <c r="Y104" s="15"/>
      <c r="Z104" s="43"/>
      <c r="AA104" s="44"/>
    </row>
    <row r="105" spans="1:27" ht="38.25" customHeight="1">
      <c r="A105" s="25"/>
      <c r="B105" s="45">
        <f t="shared" si="0"/>
        <v>53</v>
      </c>
      <c r="C105" s="442"/>
      <c r="D105" s="443"/>
      <c r="E105" s="443"/>
      <c r="F105" s="443"/>
      <c r="G105" s="443"/>
      <c r="H105" s="443"/>
      <c r="I105" s="443"/>
      <c r="J105" s="443"/>
      <c r="K105" s="443"/>
      <c r="L105" s="444"/>
      <c r="M105" s="438"/>
      <c r="N105" s="438"/>
      <c r="O105" s="438"/>
      <c r="P105" s="438"/>
      <c r="Q105" s="438"/>
      <c r="R105" s="438"/>
      <c r="S105" s="438"/>
      <c r="T105" s="438"/>
      <c r="U105" s="438"/>
      <c r="V105" s="438"/>
      <c r="W105" s="16"/>
      <c r="X105" s="14"/>
      <c r="Y105" s="15"/>
      <c r="Z105" s="43"/>
      <c r="AA105" s="44"/>
    </row>
    <row r="106" spans="1:27" ht="38.25" customHeight="1">
      <c r="A106" s="25"/>
      <c r="B106" s="45">
        <f t="shared" si="0"/>
        <v>54</v>
      </c>
      <c r="C106" s="442"/>
      <c r="D106" s="443"/>
      <c r="E106" s="443"/>
      <c r="F106" s="443"/>
      <c r="G106" s="443"/>
      <c r="H106" s="443"/>
      <c r="I106" s="443"/>
      <c r="J106" s="443"/>
      <c r="K106" s="443"/>
      <c r="L106" s="444"/>
      <c r="M106" s="438"/>
      <c r="N106" s="438"/>
      <c r="O106" s="438"/>
      <c r="P106" s="438"/>
      <c r="Q106" s="438"/>
      <c r="R106" s="438"/>
      <c r="S106" s="438"/>
      <c r="T106" s="438"/>
      <c r="U106" s="438"/>
      <c r="V106" s="438"/>
      <c r="W106" s="16"/>
      <c r="X106" s="14"/>
      <c r="Y106" s="15"/>
      <c r="Z106" s="43"/>
      <c r="AA106" s="44"/>
    </row>
    <row r="107" spans="1:27" ht="38.25" customHeight="1">
      <c r="A107" s="25"/>
      <c r="B107" s="45">
        <f t="shared" si="0"/>
        <v>55</v>
      </c>
      <c r="C107" s="442"/>
      <c r="D107" s="443"/>
      <c r="E107" s="443"/>
      <c r="F107" s="443"/>
      <c r="G107" s="443"/>
      <c r="H107" s="443"/>
      <c r="I107" s="443"/>
      <c r="J107" s="443"/>
      <c r="K107" s="443"/>
      <c r="L107" s="444"/>
      <c r="M107" s="438"/>
      <c r="N107" s="438"/>
      <c r="O107" s="438"/>
      <c r="P107" s="438"/>
      <c r="Q107" s="438"/>
      <c r="R107" s="438"/>
      <c r="S107" s="438"/>
      <c r="T107" s="438"/>
      <c r="U107" s="438"/>
      <c r="V107" s="438"/>
      <c r="W107" s="16"/>
      <c r="X107" s="14"/>
      <c r="Y107" s="15"/>
      <c r="Z107" s="43"/>
      <c r="AA107" s="44"/>
    </row>
    <row r="108" spans="1:27" ht="38.25" customHeight="1">
      <c r="A108" s="25"/>
      <c r="B108" s="45">
        <f t="shared" si="0"/>
        <v>56</v>
      </c>
      <c r="C108" s="442"/>
      <c r="D108" s="443"/>
      <c r="E108" s="443"/>
      <c r="F108" s="443"/>
      <c r="G108" s="443"/>
      <c r="H108" s="443"/>
      <c r="I108" s="443"/>
      <c r="J108" s="443"/>
      <c r="K108" s="443"/>
      <c r="L108" s="444"/>
      <c r="M108" s="438"/>
      <c r="N108" s="438"/>
      <c r="O108" s="438"/>
      <c r="P108" s="438"/>
      <c r="Q108" s="438"/>
      <c r="R108" s="438"/>
      <c r="S108" s="438"/>
      <c r="T108" s="438"/>
      <c r="U108" s="438"/>
      <c r="V108" s="438"/>
      <c r="W108" s="16"/>
      <c r="X108" s="14"/>
      <c r="Y108" s="15"/>
      <c r="Z108" s="43"/>
      <c r="AA108" s="44"/>
    </row>
    <row r="109" spans="1:27" ht="38.25" customHeight="1">
      <c r="A109" s="25"/>
      <c r="B109" s="45">
        <f t="shared" si="0"/>
        <v>57</v>
      </c>
      <c r="C109" s="442"/>
      <c r="D109" s="443"/>
      <c r="E109" s="443"/>
      <c r="F109" s="443"/>
      <c r="G109" s="443"/>
      <c r="H109" s="443"/>
      <c r="I109" s="443"/>
      <c r="J109" s="443"/>
      <c r="K109" s="443"/>
      <c r="L109" s="444"/>
      <c r="M109" s="438"/>
      <c r="N109" s="438"/>
      <c r="O109" s="438"/>
      <c r="P109" s="438"/>
      <c r="Q109" s="438"/>
      <c r="R109" s="438"/>
      <c r="S109" s="438"/>
      <c r="T109" s="438"/>
      <c r="U109" s="438"/>
      <c r="V109" s="438"/>
      <c r="W109" s="16"/>
      <c r="X109" s="14"/>
      <c r="Y109" s="15"/>
      <c r="Z109" s="43"/>
      <c r="AA109" s="44"/>
    </row>
    <row r="110" spans="1:27" ht="38.25" customHeight="1">
      <c r="A110" s="25"/>
      <c r="B110" s="45">
        <f t="shared" si="0"/>
        <v>58</v>
      </c>
      <c r="C110" s="442"/>
      <c r="D110" s="443"/>
      <c r="E110" s="443"/>
      <c r="F110" s="443"/>
      <c r="G110" s="443"/>
      <c r="H110" s="443"/>
      <c r="I110" s="443"/>
      <c r="J110" s="443"/>
      <c r="K110" s="443"/>
      <c r="L110" s="444"/>
      <c r="M110" s="438"/>
      <c r="N110" s="438"/>
      <c r="O110" s="438"/>
      <c r="P110" s="438"/>
      <c r="Q110" s="438"/>
      <c r="R110" s="438"/>
      <c r="S110" s="438"/>
      <c r="T110" s="438"/>
      <c r="U110" s="438"/>
      <c r="V110" s="438"/>
      <c r="W110" s="16"/>
      <c r="X110" s="14"/>
      <c r="Y110" s="15"/>
      <c r="Z110" s="43"/>
      <c r="AA110" s="44"/>
    </row>
    <row r="111" spans="1:27" ht="38.25" customHeight="1">
      <c r="A111" s="25"/>
      <c r="B111" s="45">
        <f t="shared" si="0"/>
        <v>59</v>
      </c>
      <c r="C111" s="442"/>
      <c r="D111" s="443"/>
      <c r="E111" s="443"/>
      <c r="F111" s="443"/>
      <c r="G111" s="443"/>
      <c r="H111" s="443"/>
      <c r="I111" s="443"/>
      <c r="J111" s="443"/>
      <c r="K111" s="443"/>
      <c r="L111" s="444"/>
      <c r="M111" s="438"/>
      <c r="N111" s="438"/>
      <c r="O111" s="438"/>
      <c r="P111" s="438"/>
      <c r="Q111" s="438"/>
      <c r="R111" s="438"/>
      <c r="S111" s="438"/>
      <c r="T111" s="438"/>
      <c r="U111" s="438"/>
      <c r="V111" s="438"/>
      <c r="W111" s="16"/>
      <c r="X111" s="14"/>
      <c r="Y111" s="15"/>
      <c r="Z111" s="43"/>
      <c r="AA111" s="44"/>
    </row>
    <row r="112" spans="1:27" ht="38.25" customHeight="1">
      <c r="A112" s="25"/>
      <c r="B112" s="45">
        <f t="shared" si="0"/>
        <v>60</v>
      </c>
      <c r="C112" s="442"/>
      <c r="D112" s="443"/>
      <c r="E112" s="443"/>
      <c r="F112" s="443"/>
      <c r="G112" s="443"/>
      <c r="H112" s="443"/>
      <c r="I112" s="443"/>
      <c r="J112" s="443"/>
      <c r="K112" s="443"/>
      <c r="L112" s="444"/>
      <c r="M112" s="438"/>
      <c r="N112" s="438"/>
      <c r="O112" s="438"/>
      <c r="P112" s="438"/>
      <c r="Q112" s="438"/>
      <c r="R112" s="438"/>
      <c r="S112" s="438"/>
      <c r="T112" s="438"/>
      <c r="U112" s="438"/>
      <c r="V112" s="438"/>
      <c r="W112" s="16"/>
      <c r="X112" s="14"/>
      <c r="Y112" s="15"/>
      <c r="Z112" s="43"/>
      <c r="AA112" s="44"/>
    </row>
    <row r="113" spans="1:27" ht="38.25" customHeight="1">
      <c r="A113" s="25"/>
      <c r="B113" s="45">
        <f t="shared" si="0"/>
        <v>61</v>
      </c>
      <c r="C113" s="442"/>
      <c r="D113" s="443"/>
      <c r="E113" s="443"/>
      <c r="F113" s="443"/>
      <c r="G113" s="443"/>
      <c r="H113" s="443"/>
      <c r="I113" s="443"/>
      <c r="J113" s="443"/>
      <c r="K113" s="443"/>
      <c r="L113" s="444"/>
      <c r="M113" s="438"/>
      <c r="N113" s="438"/>
      <c r="O113" s="438"/>
      <c r="P113" s="438"/>
      <c r="Q113" s="438"/>
      <c r="R113" s="438"/>
      <c r="S113" s="438"/>
      <c r="T113" s="438"/>
      <c r="U113" s="438"/>
      <c r="V113" s="438"/>
      <c r="W113" s="16"/>
      <c r="X113" s="14"/>
      <c r="Y113" s="15"/>
      <c r="Z113" s="43"/>
      <c r="AA113" s="44"/>
    </row>
    <row r="114" spans="1:27" ht="38.25" customHeight="1">
      <c r="A114" s="25"/>
      <c r="B114" s="45">
        <f t="shared" si="0"/>
        <v>62</v>
      </c>
      <c r="C114" s="442"/>
      <c r="D114" s="443"/>
      <c r="E114" s="443"/>
      <c r="F114" s="443"/>
      <c r="G114" s="443"/>
      <c r="H114" s="443"/>
      <c r="I114" s="443"/>
      <c r="J114" s="443"/>
      <c r="K114" s="443"/>
      <c r="L114" s="444"/>
      <c r="M114" s="438"/>
      <c r="N114" s="438"/>
      <c r="O114" s="438"/>
      <c r="P114" s="438"/>
      <c r="Q114" s="438"/>
      <c r="R114" s="438"/>
      <c r="S114" s="438"/>
      <c r="T114" s="438"/>
      <c r="U114" s="438"/>
      <c r="V114" s="438"/>
      <c r="W114" s="16"/>
      <c r="X114" s="14"/>
      <c r="Y114" s="15"/>
      <c r="Z114" s="43"/>
      <c r="AA114" s="44"/>
    </row>
    <row r="115" spans="1:27" ht="38.25" customHeight="1">
      <c r="A115" s="25"/>
      <c r="B115" s="45">
        <f t="shared" si="0"/>
        <v>63</v>
      </c>
      <c r="C115" s="442"/>
      <c r="D115" s="443"/>
      <c r="E115" s="443"/>
      <c r="F115" s="443"/>
      <c r="G115" s="443"/>
      <c r="H115" s="443"/>
      <c r="I115" s="443"/>
      <c r="J115" s="443"/>
      <c r="K115" s="443"/>
      <c r="L115" s="444"/>
      <c r="M115" s="438"/>
      <c r="N115" s="438"/>
      <c r="O115" s="438"/>
      <c r="P115" s="438"/>
      <c r="Q115" s="438"/>
      <c r="R115" s="438"/>
      <c r="S115" s="438"/>
      <c r="T115" s="438"/>
      <c r="U115" s="438"/>
      <c r="V115" s="438"/>
      <c r="W115" s="16"/>
      <c r="X115" s="14"/>
      <c r="Y115" s="15"/>
      <c r="Z115" s="43"/>
      <c r="AA115" s="44"/>
    </row>
    <row r="116" spans="1:27" ht="38.25" customHeight="1">
      <c r="A116" s="25"/>
      <c r="B116" s="45">
        <f t="shared" si="0"/>
        <v>64</v>
      </c>
      <c r="C116" s="442"/>
      <c r="D116" s="443"/>
      <c r="E116" s="443"/>
      <c r="F116" s="443"/>
      <c r="G116" s="443"/>
      <c r="H116" s="443"/>
      <c r="I116" s="443"/>
      <c r="J116" s="443"/>
      <c r="K116" s="443"/>
      <c r="L116" s="444"/>
      <c r="M116" s="438"/>
      <c r="N116" s="438"/>
      <c r="O116" s="438"/>
      <c r="P116" s="438"/>
      <c r="Q116" s="438"/>
      <c r="R116" s="438"/>
      <c r="S116" s="438"/>
      <c r="T116" s="438"/>
      <c r="U116" s="438"/>
      <c r="V116" s="438"/>
      <c r="W116" s="16"/>
      <c r="X116" s="14"/>
      <c r="Y116" s="15"/>
      <c r="Z116" s="43"/>
      <c r="AA116" s="44"/>
    </row>
    <row r="117" spans="1:27" ht="38.25" customHeight="1">
      <c r="A117" s="25"/>
      <c r="B117" s="45">
        <f t="shared" si="0"/>
        <v>65</v>
      </c>
      <c r="C117" s="442"/>
      <c r="D117" s="443"/>
      <c r="E117" s="443"/>
      <c r="F117" s="443"/>
      <c r="G117" s="443"/>
      <c r="H117" s="443"/>
      <c r="I117" s="443"/>
      <c r="J117" s="443"/>
      <c r="K117" s="443"/>
      <c r="L117" s="444"/>
      <c r="M117" s="438"/>
      <c r="N117" s="438"/>
      <c r="O117" s="438"/>
      <c r="P117" s="438"/>
      <c r="Q117" s="438"/>
      <c r="R117" s="438"/>
      <c r="S117" s="438"/>
      <c r="T117" s="438"/>
      <c r="U117" s="438"/>
      <c r="V117" s="438"/>
      <c r="W117" s="16"/>
      <c r="X117" s="14"/>
      <c r="Y117" s="15"/>
      <c r="Z117" s="43"/>
      <c r="AA117" s="44"/>
    </row>
    <row r="118" spans="1:27" ht="38.25" customHeight="1">
      <c r="A118" s="25"/>
      <c r="B118" s="45">
        <f t="shared" si="0"/>
        <v>66</v>
      </c>
      <c r="C118" s="442"/>
      <c r="D118" s="443"/>
      <c r="E118" s="443"/>
      <c r="F118" s="443"/>
      <c r="G118" s="443"/>
      <c r="H118" s="443"/>
      <c r="I118" s="443"/>
      <c r="J118" s="443"/>
      <c r="K118" s="443"/>
      <c r="L118" s="444"/>
      <c r="M118" s="438"/>
      <c r="N118" s="438"/>
      <c r="O118" s="438"/>
      <c r="P118" s="438"/>
      <c r="Q118" s="438"/>
      <c r="R118" s="438"/>
      <c r="S118" s="438"/>
      <c r="T118" s="438"/>
      <c r="U118" s="438"/>
      <c r="V118" s="438"/>
      <c r="W118" s="16"/>
      <c r="X118" s="14"/>
      <c r="Y118" s="15"/>
      <c r="Z118" s="43"/>
      <c r="AA118" s="44"/>
    </row>
    <row r="119" spans="1:27" ht="38.25" customHeight="1">
      <c r="A119" s="25"/>
      <c r="B119" s="45">
        <f t="shared" ref="B119:B152" si="1">B118+1</f>
        <v>67</v>
      </c>
      <c r="C119" s="442"/>
      <c r="D119" s="443"/>
      <c r="E119" s="443"/>
      <c r="F119" s="443"/>
      <c r="G119" s="443"/>
      <c r="H119" s="443"/>
      <c r="I119" s="443"/>
      <c r="J119" s="443"/>
      <c r="K119" s="443"/>
      <c r="L119" s="444"/>
      <c r="M119" s="438"/>
      <c r="N119" s="438"/>
      <c r="O119" s="438"/>
      <c r="P119" s="438"/>
      <c r="Q119" s="438"/>
      <c r="R119" s="438"/>
      <c r="S119" s="438"/>
      <c r="T119" s="438"/>
      <c r="U119" s="438"/>
      <c r="V119" s="438"/>
      <c r="W119" s="16"/>
      <c r="X119" s="14"/>
      <c r="Y119" s="15"/>
      <c r="Z119" s="43"/>
      <c r="AA119" s="44"/>
    </row>
    <row r="120" spans="1:27" ht="38.25" customHeight="1">
      <c r="A120" s="25"/>
      <c r="B120" s="45">
        <f t="shared" si="1"/>
        <v>68</v>
      </c>
      <c r="C120" s="442"/>
      <c r="D120" s="443"/>
      <c r="E120" s="443"/>
      <c r="F120" s="443"/>
      <c r="G120" s="443"/>
      <c r="H120" s="443"/>
      <c r="I120" s="443"/>
      <c r="J120" s="443"/>
      <c r="K120" s="443"/>
      <c r="L120" s="444"/>
      <c r="M120" s="438"/>
      <c r="N120" s="438"/>
      <c r="O120" s="438"/>
      <c r="P120" s="438"/>
      <c r="Q120" s="438"/>
      <c r="R120" s="438"/>
      <c r="S120" s="438"/>
      <c r="T120" s="438"/>
      <c r="U120" s="438"/>
      <c r="V120" s="438"/>
      <c r="W120" s="16"/>
      <c r="X120" s="14"/>
      <c r="Y120" s="15"/>
      <c r="Z120" s="43"/>
      <c r="AA120" s="44"/>
    </row>
    <row r="121" spans="1:27" ht="38.25" customHeight="1">
      <c r="A121" s="25"/>
      <c r="B121" s="45">
        <f t="shared" si="1"/>
        <v>69</v>
      </c>
      <c r="C121" s="442"/>
      <c r="D121" s="443"/>
      <c r="E121" s="443"/>
      <c r="F121" s="443"/>
      <c r="G121" s="443"/>
      <c r="H121" s="443"/>
      <c r="I121" s="443"/>
      <c r="J121" s="443"/>
      <c r="K121" s="443"/>
      <c r="L121" s="444"/>
      <c r="M121" s="438"/>
      <c r="N121" s="438"/>
      <c r="O121" s="438"/>
      <c r="P121" s="438"/>
      <c r="Q121" s="438"/>
      <c r="R121" s="438"/>
      <c r="S121" s="438"/>
      <c r="T121" s="438"/>
      <c r="U121" s="438"/>
      <c r="V121" s="438"/>
      <c r="W121" s="16"/>
      <c r="X121" s="14"/>
      <c r="Y121" s="15"/>
      <c r="Z121" s="43"/>
      <c r="AA121" s="44"/>
    </row>
    <row r="122" spans="1:27" ht="38.25" customHeight="1">
      <c r="A122" s="25"/>
      <c r="B122" s="45">
        <f t="shared" si="1"/>
        <v>70</v>
      </c>
      <c r="C122" s="442"/>
      <c r="D122" s="443"/>
      <c r="E122" s="443"/>
      <c r="F122" s="443"/>
      <c r="G122" s="443"/>
      <c r="H122" s="443"/>
      <c r="I122" s="443"/>
      <c r="J122" s="443"/>
      <c r="K122" s="443"/>
      <c r="L122" s="444"/>
      <c r="M122" s="438"/>
      <c r="N122" s="438"/>
      <c r="O122" s="438"/>
      <c r="P122" s="438"/>
      <c r="Q122" s="438"/>
      <c r="R122" s="438"/>
      <c r="S122" s="438"/>
      <c r="T122" s="438"/>
      <c r="U122" s="438"/>
      <c r="V122" s="438"/>
      <c r="W122" s="16"/>
      <c r="X122" s="14"/>
      <c r="Y122" s="15"/>
      <c r="Z122" s="43"/>
      <c r="AA122" s="44"/>
    </row>
    <row r="123" spans="1:27" ht="38.25" customHeight="1">
      <c r="A123" s="25"/>
      <c r="B123" s="45">
        <f t="shared" si="1"/>
        <v>71</v>
      </c>
      <c r="C123" s="442"/>
      <c r="D123" s="443"/>
      <c r="E123" s="443"/>
      <c r="F123" s="443"/>
      <c r="G123" s="443"/>
      <c r="H123" s="443"/>
      <c r="I123" s="443"/>
      <c r="J123" s="443"/>
      <c r="K123" s="443"/>
      <c r="L123" s="444"/>
      <c r="M123" s="438"/>
      <c r="N123" s="438"/>
      <c r="O123" s="438"/>
      <c r="P123" s="438"/>
      <c r="Q123" s="438"/>
      <c r="R123" s="438"/>
      <c r="S123" s="438"/>
      <c r="T123" s="438"/>
      <c r="U123" s="438"/>
      <c r="V123" s="438"/>
      <c r="W123" s="16"/>
      <c r="X123" s="14"/>
      <c r="Y123" s="15"/>
      <c r="Z123" s="43"/>
      <c r="AA123" s="44"/>
    </row>
    <row r="124" spans="1:27" ht="38.25" customHeight="1">
      <c r="A124" s="25"/>
      <c r="B124" s="45">
        <f t="shared" si="1"/>
        <v>72</v>
      </c>
      <c r="C124" s="442"/>
      <c r="D124" s="443"/>
      <c r="E124" s="443"/>
      <c r="F124" s="443"/>
      <c r="G124" s="443"/>
      <c r="H124" s="443"/>
      <c r="I124" s="443"/>
      <c r="J124" s="443"/>
      <c r="K124" s="443"/>
      <c r="L124" s="444"/>
      <c r="M124" s="438"/>
      <c r="N124" s="438"/>
      <c r="O124" s="438"/>
      <c r="P124" s="438"/>
      <c r="Q124" s="438"/>
      <c r="R124" s="438"/>
      <c r="S124" s="438"/>
      <c r="T124" s="438"/>
      <c r="U124" s="438"/>
      <c r="V124" s="438"/>
      <c r="W124" s="16"/>
      <c r="X124" s="14"/>
      <c r="Y124" s="15"/>
      <c r="Z124" s="43"/>
      <c r="AA124" s="44"/>
    </row>
    <row r="125" spans="1:27" ht="38.25" customHeight="1">
      <c r="A125" s="25"/>
      <c r="B125" s="45">
        <f t="shared" si="1"/>
        <v>73</v>
      </c>
      <c r="C125" s="442"/>
      <c r="D125" s="443"/>
      <c r="E125" s="443"/>
      <c r="F125" s="443"/>
      <c r="G125" s="443"/>
      <c r="H125" s="443"/>
      <c r="I125" s="443"/>
      <c r="J125" s="443"/>
      <c r="K125" s="443"/>
      <c r="L125" s="444"/>
      <c r="M125" s="438"/>
      <c r="N125" s="438"/>
      <c r="O125" s="438"/>
      <c r="P125" s="438"/>
      <c r="Q125" s="438"/>
      <c r="R125" s="438"/>
      <c r="S125" s="438"/>
      <c r="T125" s="438"/>
      <c r="U125" s="438"/>
      <c r="V125" s="438"/>
      <c r="W125" s="16"/>
      <c r="X125" s="14"/>
      <c r="Y125" s="15"/>
      <c r="Z125" s="43"/>
      <c r="AA125" s="44"/>
    </row>
    <row r="126" spans="1:27" ht="38.25" customHeight="1">
      <c r="A126" s="25"/>
      <c r="B126" s="45">
        <f t="shared" si="1"/>
        <v>74</v>
      </c>
      <c r="C126" s="442"/>
      <c r="D126" s="443"/>
      <c r="E126" s="443"/>
      <c r="F126" s="443"/>
      <c r="G126" s="443"/>
      <c r="H126" s="443"/>
      <c r="I126" s="443"/>
      <c r="J126" s="443"/>
      <c r="K126" s="443"/>
      <c r="L126" s="444"/>
      <c r="M126" s="438"/>
      <c r="N126" s="438"/>
      <c r="O126" s="438"/>
      <c r="P126" s="438"/>
      <c r="Q126" s="438"/>
      <c r="R126" s="438"/>
      <c r="S126" s="438"/>
      <c r="T126" s="438"/>
      <c r="U126" s="438"/>
      <c r="V126" s="438"/>
      <c r="W126" s="16"/>
      <c r="X126" s="14"/>
      <c r="Y126" s="15"/>
      <c r="Z126" s="43"/>
      <c r="AA126" s="44"/>
    </row>
    <row r="127" spans="1:27" ht="38.25" customHeight="1">
      <c r="A127" s="25"/>
      <c r="B127" s="45">
        <f t="shared" si="1"/>
        <v>75</v>
      </c>
      <c r="C127" s="442"/>
      <c r="D127" s="443"/>
      <c r="E127" s="443"/>
      <c r="F127" s="443"/>
      <c r="G127" s="443"/>
      <c r="H127" s="443"/>
      <c r="I127" s="443"/>
      <c r="J127" s="443"/>
      <c r="K127" s="443"/>
      <c r="L127" s="444"/>
      <c r="M127" s="438"/>
      <c r="N127" s="438"/>
      <c r="O127" s="438"/>
      <c r="P127" s="438"/>
      <c r="Q127" s="438"/>
      <c r="R127" s="438"/>
      <c r="S127" s="438"/>
      <c r="T127" s="438"/>
      <c r="U127" s="438"/>
      <c r="V127" s="438"/>
      <c r="W127" s="16"/>
      <c r="X127" s="14"/>
      <c r="Y127" s="15"/>
      <c r="Z127" s="43"/>
      <c r="AA127" s="44"/>
    </row>
    <row r="128" spans="1:27" ht="38.25" customHeight="1">
      <c r="A128" s="25"/>
      <c r="B128" s="45">
        <f t="shared" si="1"/>
        <v>76</v>
      </c>
      <c r="C128" s="442"/>
      <c r="D128" s="443"/>
      <c r="E128" s="443"/>
      <c r="F128" s="443"/>
      <c r="G128" s="443"/>
      <c r="H128" s="443"/>
      <c r="I128" s="443"/>
      <c r="J128" s="443"/>
      <c r="K128" s="443"/>
      <c r="L128" s="444"/>
      <c r="M128" s="438"/>
      <c r="N128" s="438"/>
      <c r="O128" s="438"/>
      <c r="P128" s="438"/>
      <c r="Q128" s="438"/>
      <c r="R128" s="438"/>
      <c r="S128" s="438"/>
      <c r="T128" s="438"/>
      <c r="U128" s="438"/>
      <c r="V128" s="438"/>
      <c r="W128" s="16"/>
      <c r="X128" s="14"/>
      <c r="Y128" s="15"/>
      <c r="Z128" s="43"/>
      <c r="AA128" s="44"/>
    </row>
    <row r="129" spans="1:27" ht="38.25" customHeight="1">
      <c r="A129" s="25"/>
      <c r="B129" s="45">
        <f t="shared" si="1"/>
        <v>77</v>
      </c>
      <c r="C129" s="442"/>
      <c r="D129" s="443"/>
      <c r="E129" s="443"/>
      <c r="F129" s="443"/>
      <c r="G129" s="443"/>
      <c r="H129" s="443"/>
      <c r="I129" s="443"/>
      <c r="J129" s="443"/>
      <c r="K129" s="443"/>
      <c r="L129" s="444"/>
      <c r="M129" s="438"/>
      <c r="N129" s="438"/>
      <c r="O129" s="438"/>
      <c r="P129" s="438"/>
      <c r="Q129" s="438"/>
      <c r="R129" s="438"/>
      <c r="S129" s="438"/>
      <c r="T129" s="438"/>
      <c r="U129" s="438"/>
      <c r="V129" s="438"/>
      <c r="W129" s="16"/>
      <c r="X129" s="14"/>
      <c r="Y129" s="15"/>
      <c r="Z129" s="43"/>
      <c r="AA129" s="44"/>
    </row>
    <row r="130" spans="1:27" ht="38.25" customHeight="1">
      <c r="A130" s="25"/>
      <c r="B130" s="45">
        <f t="shared" si="1"/>
        <v>78</v>
      </c>
      <c r="C130" s="442"/>
      <c r="D130" s="443"/>
      <c r="E130" s="443"/>
      <c r="F130" s="443"/>
      <c r="G130" s="443"/>
      <c r="H130" s="443"/>
      <c r="I130" s="443"/>
      <c r="J130" s="443"/>
      <c r="K130" s="443"/>
      <c r="L130" s="444"/>
      <c r="M130" s="438"/>
      <c r="N130" s="438"/>
      <c r="O130" s="438"/>
      <c r="P130" s="438"/>
      <c r="Q130" s="438"/>
      <c r="R130" s="438"/>
      <c r="S130" s="438"/>
      <c r="T130" s="438"/>
      <c r="U130" s="438"/>
      <c r="V130" s="438"/>
      <c r="W130" s="16"/>
      <c r="X130" s="14"/>
      <c r="Y130" s="15"/>
      <c r="Z130" s="43"/>
      <c r="AA130" s="44"/>
    </row>
    <row r="131" spans="1:27" ht="38.25" customHeight="1">
      <c r="A131" s="25"/>
      <c r="B131" s="45">
        <f t="shared" si="1"/>
        <v>79</v>
      </c>
      <c r="C131" s="442"/>
      <c r="D131" s="443"/>
      <c r="E131" s="443"/>
      <c r="F131" s="443"/>
      <c r="G131" s="443"/>
      <c r="H131" s="443"/>
      <c r="I131" s="443"/>
      <c r="J131" s="443"/>
      <c r="K131" s="443"/>
      <c r="L131" s="444"/>
      <c r="M131" s="438"/>
      <c r="N131" s="438"/>
      <c r="O131" s="438"/>
      <c r="P131" s="438"/>
      <c r="Q131" s="438"/>
      <c r="R131" s="438"/>
      <c r="S131" s="438"/>
      <c r="T131" s="438"/>
      <c r="U131" s="438"/>
      <c r="V131" s="438"/>
      <c r="W131" s="16"/>
      <c r="X131" s="14"/>
      <c r="Y131" s="15"/>
      <c r="Z131" s="43"/>
      <c r="AA131" s="44"/>
    </row>
    <row r="132" spans="1:27" ht="38.25" customHeight="1">
      <c r="A132" s="25"/>
      <c r="B132" s="45">
        <f t="shared" si="1"/>
        <v>80</v>
      </c>
      <c r="C132" s="442"/>
      <c r="D132" s="443"/>
      <c r="E132" s="443"/>
      <c r="F132" s="443"/>
      <c r="G132" s="443"/>
      <c r="H132" s="443"/>
      <c r="I132" s="443"/>
      <c r="J132" s="443"/>
      <c r="K132" s="443"/>
      <c r="L132" s="444"/>
      <c r="M132" s="438"/>
      <c r="N132" s="438"/>
      <c r="O132" s="438"/>
      <c r="P132" s="438"/>
      <c r="Q132" s="438"/>
      <c r="R132" s="438"/>
      <c r="S132" s="438"/>
      <c r="T132" s="438"/>
      <c r="U132" s="438"/>
      <c r="V132" s="438"/>
      <c r="W132" s="16"/>
      <c r="X132" s="14"/>
      <c r="Y132" s="15"/>
      <c r="Z132" s="43"/>
      <c r="AA132" s="44"/>
    </row>
    <row r="133" spans="1:27" ht="38.25" customHeight="1">
      <c r="A133" s="25"/>
      <c r="B133" s="45">
        <f t="shared" si="1"/>
        <v>81</v>
      </c>
      <c r="C133" s="442"/>
      <c r="D133" s="443"/>
      <c r="E133" s="443"/>
      <c r="F133" s="443"/>
      <c r="G133" s="443"/>
      <c r="H133" s="443"/>
      <c r="I133" s="443"/>
      <c r="J133" s="443"/>
      <c r="K133" s="443"/>
      <c r="L133" s="444"/>
      <c r="M133" s="438"/>
      <c r="N133" s="438"/>
      <c r="O133" s="438"/>
      <c r="P133" s="438"/>
      <c r="Q133" s="438"/>
      <c r="R133" s="438"/>
      <c r="S133" s="438"/>
      <c r="T133" s="438"/>
      <c r="U133" s="438"/>
      <c r="V133" s="438"/>
      <c r="W133" s="16"/>
      <c r="X133" s="14"/>
      <c r="Y133" s="15"/>
      <c r="Z133" s="43"/>
      <c r="AA133" s="44"/>
    </row>
    <row r="134" spans="1:27" ht="38.25" customHeight="1">
      <c r="A134" s="25"/>
      <c r="B134" s="45">
        <f t="shared" si="1"/>
        <v>82</v>
      </c>
      <c r="C134" s="442"/>
      <c r="D134" s="443"/>
      <c r="E134" s="443"/>
      <c r="F134" s="443"/>
      <c r="G134" s="443"/>
      <c r="H134" s="443"/>
      <c r="I134" s="443"/>
      <c r="J134" s="443"/>
      <c r="K134" s="443"/>
      <c r="L134" s="444"/>
      <c r="M134" s="438"/>
      <c r="N134" s="438"/>
      <c r="O134" s="438"/>
      <c r="P134" s="438"/>
      <c r="Q134" s="438"/>
      <c r="R134" s="438"/>
      <c r="S134" s="438"/>
      <c r="T134" s="438"/>
      <c r="U134" s="438"/>
      <c r="V134" s="438"/>
      <c r="W134" s="16"/>
      <c r="X134" s="14"/>
      <c r="Y134" s="15"/>
      <c r="Z134" s="43"/>
      <c r="AA134" s="44"/>
    </row>
    <row r="135" spans="1:27" ht="38.25" customHeight="1">
      <c r="A135" s="25"/>
      <c r="B135" s="45">
        <f t="shared" si="1"/>
        <v>83</v>
      </c>
      <c r="C135" s="442"/>
      <c r="D135" s="443"/>
      <c r="E135" s="443"/>
      <c r="F135" s="443"/>
      <c r="G135" s="443"/>
      <c r="H135" s="443"/>
      <c r="I135" s="443"/>
      <c r="J135" s="443"/>
      <c r="K135" s="443"/>
      <c r="L135" s="444"/>
      <c r="M135" s="438"/>
      <c r="N135" s="438"/>
      <c r="O135" s="438"/>
      <c r="P135" s="438"/>
      <c r="Q135" s="438"/>
      <c r="R135" s="438"/>
      <c r="S135" s="438"/>
      <c r="T135" s="438"/>
      <c r="U135" s="438"/>
      <c r="V135" s="438"/>
      <c r="W135" s="16"/>
      <c r="X135" s="14"/>
      <c r="Y135" s="15"/>
      <c r="Z135" s="43"/>
      <c r="AA135" s="44"/>
    </row>
    <row r="136" spans="1:27" ht="38.25" customHeight="1">
      <c r="A136" s="25"/>
      <c r="B136" s="45">
        <f t="shared" si="1"/>
        <v>84</v>
      </c>
      <c r="C136" s="442"/>
      <c r="D136" s="443"/>
      <c r="E136" s="443"/>
      <c r="F136" s="443"/>
      <c r="G136" s="443"/>
      <c r="H136" s="443"/>
      <c r="I136" s="443"/>
      <c r="J136" s="443"/>
      <c r="K136" s="443"/>
      <c r="L136" s="444"/>
      <c r="M136" s="438"/>
      <c r="N136" s="438"/>
      <c r="O136" s="438"/>
      <c r="P136" s="438"/>
      <c r="Q136" s="438"/>
      <c r="R136" s="438"/>
      <c r="S136" s="438"/>
      <c r="T136" s="438"/>
      <c r="U136" s="438"/>
      <c r="V136" s="438"/>
      <c r="W136" s="16"/>
      <c r="X136" s="14"/>
      <c r="Y136" s="15"/>
      <c r="Z136" s="43"/>
      <c r="AA136" s="44"/>
    </row>
    <row r="137" spans="1:27" ht="38.25" customHeight="1">
      <c r="A137" s="25"/>
      <c r="B137" s="45">
        <f t="shared" si="1"/>
        <v>85</v>
      </c>
      <c r="C137" s="442"/>
      <c r="D137" s="443"/>
      <c r="E137" s="443"/>
      <c r="F137" s="443"/>
      <c r="G137" s="443"/>
      <c r="H137" s="443"/>
      <c r="I137" s="443"/>
      <c r="J137" s="443"/>
      <c r="K137" s="443"/>
      <c r="L137" s="444"/>
      <c r="M137" s="438"/>
      <c r="N137" s="438"/>
      <c r="O137" s="438"/>
      <c r="P137" s="438"/>
      <c r="Q137" s="438"/>
      <c r="R137" s="438"/>
      <c r="S137" s="438"/>
      <c r="T137" s="438"/>
      <c r="U137" s="438"/>
      <c r="V137" s="438"/>
      <c r="W137" s="16"/>
      <c r="X137" s="14"/>
      <c r="Y137" s="15"/>
      <c r="Z137" s="43"/>
      <c r="AA137" s="44"/>
    </row>
    <row r="138" spans="1:27" ht="38.25" customHeight="1">
      <c r="A138" s="25"/>
      <c r="B138" s="45">
        <f t="shared" si="1"/>
        <v>86</v>
      </c>
      <c r="C138" s="442"/>
      <c r="D138" s="443"/>
      <c r="E138" s="443"/>
      <c r="F138" s="443"/>
      <c r="G138" s="443"/>
      <c r="H138" s="443"/>
      <c r="I138" s="443"/>
      <c r="J138" s="443"/>
      <c r="K138" s="443"/>
      <c r="L138" s="444"/>
      <c r="M138" s="438"/>
      <c r="N138" s="438"/>
      <c r="O138" s="438"/>
      <c r="P138" s="438"/>
      <c r="Q138" s="438"/>
      <c r="R138" s="438"/>
      <c r="S138" s="438"/>
      <c r="T138" s="438"/>
      <c r="U138" s="438"/>
      <c r="V138" s="438"/>
      <c r="W138" s="16"/>
      <c r="X138" s="14"/>
      <c r="Y138" s="15"/>
      <c r="Z138" s="43"/>
      <c r="AA138" s="44"/>
    </row>
    <row r="139" spans="1:27" ht="38.25" customHeight="1">
      <c r="A139" s="25"/>
      <c r="B139" s="45">
        <f t="shared" si="1"/>
        <v>87</v>
      </c>
      <c r="C139" s="442"/>
      <c r="D139" s="443"/>
      <c r="E139" s="443"/>
      <c r="F139" s="443"/>
      <c r="G139" s="443"/>
      <c r="H139" s="443"/>
      <c r="I139" s="443"/>
      <c r="J139" s="443"/>
      <c r="K139" s="443"/>
      <c r="L139" s="444"/>
      <c r="M139" s="438"/>
      <c r="N139" s="438"/>
      <c r="O139" s="438"/>
      <c r="P139" s="438"/>
      <c r="Q139" s="438"/>
      <c r="R139" s="438"/>
      <c r="S139" s="438"/>
      <c r="T139" s="438"/>
      <c r="U139" s="438"/>
      <c r="V139" s="438"/>
      <c r="W139" s="16"/>
      <c r="X139" s="14"/>
      <c r="Y139" s="15"/>
      <c r="Z139" s="43"/>
      <c r="AA139" s="44"/>
    </row>
    <row r="140" spans="1:27" ht="38.25" customHeight="1">
      <c r="A140" s="25"/>
      <c r="B140" s="45">
        <f t="shared" si="1"/>
        <v>88</v>
      </c>
      <c r="C140" s="442"/>
      <c r="D140" s="443"/>
      <c r="E140" s="443"/>
      <c r="F140" s="443"/>
      <c r="G140" s="443"/>
      <c r="H140" s="443"/>
      <c r="I140" s="443"/>
      <c r="J140" s="443"/>
      <c r="K140" s="443"/>
      <c r="L140" s="444"/>
      <c r="M140" s="438"/>
      <c r="N140" s="438"/>
      <c r="O140" s="438"/>
      <c r="P140" s="438"/>
      <c r="Q140" s="438"/>
      <c r="R140" s="438"/>
      <c r="S140" s="438"/>
      <c r="T140" s="438"/>
      <c r="U140" s="438"/>
      <c r="V140" s="438"/>
      <c r="W140" s="16"/>
      <c r="X140" s="14"/>
      <c r="Y140" s="15"/>
      <c r="Z140" s="43"/>
      <c r="AA140" s="44"/>
    </row>
    <row r="141" spans="1:27" ht="38.25" customHeight="1">
      <c r="A141" s="25"/>
      <c r="B141" s="45">
        <f t="shared" si="1"/>
        <v>89</v>
      </c>
      <c r="C141" s="442"/>
      <c r="D141" s="443"/>
      <c r="E141" s="443"/>
      <c r="F141" s="443"/>
      <c r="G141" s="443"/>
      <c r="H141" s="443"/>
      <c r="I141" s="443"/>
      <c r="J141" s="443"/>
      <c r="K141" s="443"/>
      <c r="L141" s="444"/>
      <c r="M141" s="438"/>
      <c r="N141" s="438"/>
      <c r="O141" s="438"/>
      <c r="P141" s="438"/>
      <c r="Q141" s="438"/>
      <c r="R141" s="438"/>
      <c r="S141" s="438"/>
      <c r="T141" s="438"/>
      <c r="U141" s="438"/>
      <c r="V141" s="438"/>
      <c r="W141" s="16"/>
      <c r="X141" s="14"/>
      <c r="Y141" s="15"/>
      <c r="Z141" s="43"/>
      <c r="AA141" s="44"/>
    </row>
    <row r="142" spans="1:27" ht="38.25" customHeight="1">
      <c r="A142" s="25"/>
      <c r="B142" s="45">
        <f t="shared" si="1"/>
        <v>90</v>
      </c>
      <c r="C142" s="442"/>
      <c r="D142" s="443"/>
      <c r="E142" s="443"/>
      <c r="F142" s="443"/>
      <c r="G142" s="443"/>
      <c r="H142" s="443"/>
      <c r="I142" s="443"/>
      <c r="J142" s="443"/>
      <c r="K142" s="443"/>
      <c r="L142" s="444"/>
      <c r="M142" s="438"/>
      <c r="N142" s="438"/>
      <c r="O142" s="438"/>
      <c r="P142" s="438"/>
      <c r="Q142" s="438"/>
      <c r="R142" s="438"/>
      <c r="S142" s="438"/>
      <c r="T142" s="438"/>
      <c r="U142" s="438"/>
      <c r="V142" s="438"/>
      <c r="W142" s="16"/>
      <c r="X142" s="14"/>
      <c r="Y142" s="15"/>
      <c r="Z142" s="43"/>
      <c r="AA142" s="44"/>
    </row>
    <row r="143" spans="1:27" ht="38.25" customHeight="1">
      <c r="A143" s="25"/>
      <c r="B143" s="45">
        <f t="shared" si="1"/>
        <v>91</v>
      </c>
      <c r="C143" s="442"/>
      <c r="D143" s="443"/>
      <c r="E143" s="443"/>
      <c r="F143" s="443"/>
      <c r="G143" s="443"/>
      <c r="H143" s="443"/>
      <c r="I143" s="443"/>
      <c r="J143" s="443"/>
      <c r="K143" s="443"/>
      <c r="L143" s="444"/>
      <c r="M143" s="438"/>
      <c r="N143" s="438"/>
      <c r="O143" s="438"/>
      <c r="P143" s="438"/>
      <c r="Q143" s="438"/>
      <c r="R143" s="438"/>
      <c r="S143" s="438"/>
      <c r="T143" s="438"/>
      <c r="U143" s="438"/>
      <c r="V143" s="438"/>
      <c r="W143" s="16"/>
      <c r="X143" s="14"/>
      <c r="Y143" s="15"/>
      <c r="Z143" s="43"/>
      <c r="AA143" s="44"/>
    </row>
    <row r="144" spans="1:27" ht="38.25" customHeight="1">
      <c r="A144" s="25"/>
      <c r="B144" s="45">
        <f t="shared" si="1"/>
        <v>92</v>
      </c>
      <c r="C144" s="442"/>
      <c r="D144" s="443"/>
      <c r="E144" s="443"/>
      <c r="F144" s="443"/>
      <c r="G144" s="443"/>
      <c r="H144" s="443"/>
      <c r="I144" s="443"/>
      <c r="J144" s="443"/>
      <c r="K144" s="443"/>
      <c r="L144" s="444"/>
      <c r="M144" s="438"/>
      <c r="N144" s="438"/>
      <c r="O144" s="438"/>
      <c r="P144" s="438"/>
      <c r="Q144" s="438"/>
      <c r="R144" s="438"/>
      <c r="S144" s="438"/>
      <c r="T144" s="438"/>
      <c r="U144" s="438"/>
      <c r="V144" s="438"/>
      <c r="W144" s="16"/>
      <c r="X144" s="14"/>
      <c r="Y144" s="15"/>
      <c r="Z144" s="43"/>
      <c r="AA144" s="44"/>
    </row>
    <row r="145" spans="1:27" ht="38.25" customHeight="1">
      <c r="A145" s="25"/>
      <c r="B145" s="45">
        <f t="shared" si="1"/>
        <v>93</v>
      </c>
      <c r="C145" s="442"/>
      <c r="D145" s="443"/>
      <c r="E145" s="443"/>
      <c r="F145" s="443"/>
      <c r="G145" s="443"/>
      <c r="H145" s="443"/>
      <c r="I145" s="443"/>
      <c r="J145" s="443"/>
      <c r="K145" s="443"/>
      <c r="L145" s="444"/>
      <c r="M145" s="438"/>
      <c r="N145" s="438"/>
      <c r="O145" s="438"/>
      <c r="P145" s="438"/>
      <c r="Q145" s="438"/>
      <c r="R145" s="438"/>
      <c r="S145" s="438"/>
      <c r="T145" s="438"/>
      <c r="U145" s="438"/>
      <c r="V145" s="438"/>
      <c r="W145" s="16"/>
      <c r="X145" s="14"/>
      <c r="Y145" s="15"/>
      <c r="Z145" s="43"/>
      <c r="AA145" s="44"/>
    </row>
    <row r="146" spans="1:27" ht="38.25" customHeight="1">
      <c r="A146" s="25"/>
      <c r="B146" s="45">
        <f t="shared" si="1"/>
        <v>94</v>
      </c>
      <c r="C146" s="442"/>
      <c r="D146" s="443"/>
      <c r="E146" s="443"/>
      <c r="F146" s="443"/>
      <c r="G146" s="443"/>
      <c r="H146" s="443"/>
      <c r="I146" s="443"/>
      <c r="J146" s="443"/>
      <c r="K146" s="443"/>
      <c r="L146" s="444"/>
      <c r="M146" s="438"/>
      <c r="N146" s="438"/>
      <c r="O146" s="438"/>
      <c r="P146" s="438"/>
      <c r="Q146" s="438"/>
      <c r="R146" s="438"/>
      <c r="S146" s="438"/>
      <c r="T146" s="438"/>
      <c r="U146" s="438"/>
      <c r="V146" s="438"/>
      <c r="W146" s="16"/>
      <c r="X146" s="14"/>
      <c r="Y146" s="15"/>
      <c r="Z146" s="43"/>
      <c r="AA146" s="44"/>
    </row>
    <row r="147" spans="1:27" ht="38.25" customHeight="1">
      <c r="A147" s="25"/>
      <c r="B147" s="45">
        <f t="shared" si="1"/>
        <v>95</v>
      </c>
      <c r="C147" s="442"/>
      <c r="D147" s="443"/>
      <c r="E147" s="443"/>
      <c r="F147" s="443"/>
      <c r="G147" s="443"/>
      <c r="H147" s="443"/>
      <c r="I147" s="443"/>
      <c r="J147" s="443"/>
      <c r="K147" s="443"/>
      <c r="L147" s="444"/>
      <c r="M147" s="438"/>
      <c r="N147" s="438"/>
      <c r="O147" s="438"/>
      <c r="P147" s="438"/>
      <c r="Q147" s="438"/>
      <c r="R147" s="438"/>
      <c r="S147" s="438"/>
      <c r="T147" s="438"/>
      <c r="U147" s="438"/>
      <c r="V147" s="438"/>
      <c r="W147" s="16"/>
      <c r="X147" s="14"/>
      <c r="Y147" s="15"/>
      <c r="Z147" s="43"/>
      <c r="AA147" s="44"/>
    </row>
    <row r="148" spans="1:27" ht="38.25" customHeight="1">
      <c r="A148" s="25"/>
      <c r="B148" s="45">
        <f t="shared" si="1"/>
        <v>96</v>
      </c>
      <c r="C148" s="442"/>
      <c r="D148" s="443"/>
      <c r="E148" s="443"/>
      <c r="F148" s="443"/>
      <c r="G148" s="443"/>
      <c r="H148" s="443"/>
      <c r="I148" s="443"/>
      <c r="J148" s="443"/>
      <c r="K148" s="443"/>
      <c r="L148" s="444"/>
      <c r="M148" s="438"/>
      <c r="N148" s="438"/>
      <c r="O148" s="438"/>
      <c r="P148" s="438"/>
      <c r="Q148" s="438"/>
      <c r="R148" s="438"/>
      <c r="S148" s="438"/>
      <c r="T148" s="438"/>
      <c r="U148" s="438"/>
      <c r="V148" s="438"/>
      <c r="W148" s="16"/>
      <c r="X148" s="14"/>
      <c r="Y148" s="15"/>
      <c r="Z148" s="43"/>
      <c r="AA148" s="44"/>
    </row>
    <row r="149" spans="1:27" ht="38.25" customHeight="1">
      <c r="A149" s="25"/>
      <c r="B149" s="45">
        <f t="shared" si="1"/>
        <v>97</v>
      </c>
      <c r="C149" s="442"/>
      <c r="D149" s="443"/>
      <c r="E149" s="443"/>
      <c r="F149" s="443"/>
      <c r="G149" s="443"/>
      <c r="H149" s="443"/>
      <c r="I149" s="443"/>
      <c r="J149" s="443"/>
      <c r="K149" s="443"/>
      <c r="L149" s="444"/>
      <c r="M149" s="438"/>
      <c r="N149" s="438"/>
      <c r="O149" s="438"/>
      <c r="P149" s="438"/>
      <c r="Q149" s="438"/>
      <c r="R149" s="438"/>
      <c r="S149" s="438"/>
      <c r="T149" s="438"/>
      <c r="U149" s="438"/>
      <c r="V149" s="438"/>
      <c r="W149" s="16"/>
      <c r="X149" s="14"/>
      <c r="Y149" s="15"/>
      <c r="Z149" s="43"/>
      <c r="AA149" s="44"/>
    </row>
    <row r="150" spans="1:27" ht="38.25" customHeight="1">
      <c r="A150" s="25"/>
      <c r="B150" s="45">
        <f t="shared" si="1"/>
        <v>98</v>
      </c>
      <c r="C150" s="442"/>
      <c r="D150" s="443"/>
      <c r="E150" s="443"/>
      <c r="F150" s="443"/>
      <c r="G150" s="443"/>
      <c r="H150" s="443"/>
      <c r="I150" s="443"/>
      <c r="J150" s="443"/>
      <c r="K150" s="443"/>
      <c r="L150" s="444"/>
      <c r="M150" s="438"/>
      <c r="N150" s="438"/>
      <c r="O150" s="438"/>
      <c r="P150" s="438"/>
      <c r="Q150" s="438"/>
      <c r="R150" s="438"/>
      <c r="S150" s="438"/>
      <c r="T150" s="438"/>
      <c r="U150" s="438"/>
      <c r="V150" s="438"/>
      <c r="W150" s="16"/>
      <c r="X150" s="14"/>
      <c r="Y150" s="15"/>
      <c r="Z150" s="43"/>
      <c r="AA150" s="44"/>
    </row>
    <row r="151" spans="1:27" ht="38.25" customHeight="1">
      <c r="A151" s="25"/>
      <c r="B151" s="45">
        <f t="shared" si="1"/>
        <v>99</v>
      </c>
      <c r="C151" s="442"/>
      <c r="D151" s="443"/>
      <c r="E151" s="443"/>
      <c r="F151" s="443"/>
      <c r="G151" s="443"/>
      <c r="H151" s="443"/>
      <c r="I151" s="443"/>
      <c r="J151" s="443"/>
      <c r="K151" s="443"/>
      <c r="L151" s="444"/>
      <c r="M151" s="438"/>
      <c r="N151" s="438"/>
      <c r="O151" s="438"/>
      <c r="P151" s="438"/>
      <c r="Q151" s="438"/>
      <c r="R151" s="438"/>
      <c r="S151" s="438"/>
      <c r="T151" s="438"/>
      <c r="U151" s="438"/>
      <c r="V151" s="438"/>
      <c r="W151" s="16"/>
      <c r="X151" s="14"/>
      <c r="Y151" s="15"/>
      <c r="Z151" s="43"/>
      <c r="AA151" s="44"/>
    </row>
    <row r="152" spans="1:27" ht="38.25" customHeight="1" thickBot="1">
      <c r="A152" s="25"/>
      <c r="B152" s="45">
        <f t="shared" si="1"/>
        <v>100</v>
      </c>
      <c r="C152" s="453"/>
      <c r="D152" s="454"/>
      <c r="E152" s="454"/>
      <c r="F152" s="454"/>
      <c r="G152" s="454"/>
      <c r="H152" s="454"/>
      <c r="I152" s="454"/>
      <c r="J152" s="454"/>
      <c r="K152" s="454"/>
      <c r="L152" s="455"/>
      <c r="M152" s="449"/>
      <c r="N152" s="449"/>
      <c r="O152" s="449"/>
      <c r="P152" s="449"/>
      <c r="Q152" s="449"/>
      <c r="R152" s="449"/>
      <c r="S152" s="449"/>
      <c r="T152" s="449"/>
      <c r="U152" s="449"/>
      <c r="V152" s="449"/>
      <c r="W152" s="17"/>
      <c r="X152" s="18"/>
      <c r="Y152" s="19"/>
      <c r="Z152" s="43"/>
      <c r="AA152" s="44"/>
    </row>
    <row r="153" spans="1:27" ht="4.5" customHeight="1">
      <c r="A153" s="46"/>
    </row>
    <row r="154" spans="1:27" ht="28.5" customHeight="1">
      <c r="B154" s="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topLeftCell="Q1" zoomScale="120" zoomScaleNormal="120" zoomScaleSheetLayoutView="120" workbookViewId="0">
      <selection activeCell="AL82" sqref="AL82:AV82"/>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49" t="s">
        <v>33</v>
      </c>
      <c r="Z1" s="549"/>
      <c r="AA1" s="549"/>
      <c r="AB1" s="549"/>
      <c r="AC1" s="549" t="str">
        <f>IF(基本情報入力シート!C32="","",基本情報入力シート!C32)</f>
        <v>○○市</v>
      </c>
      <c r="AD1" s="549"/>
      <c r="AE1" s="549"/>
      <c r="AF1" s="549"/>
      <c r="AG1" s="549"/>
      <c r="AH1" s="549"/>
      <c r="AI1" s="549"/>
      <c r="AJ1" s="5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73" t="s">
        <v>117</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row>
    <row r="4" spans="1:45" ht="16.5" customHeight="1">
      <c r="A4" s="67"/>
      <c r="B4" s="69"/>
      <c r="C4" s="69"/>
      <c r="D4" s="69"/>
      <c r="E4" s="69"/>
      <c r="F4" s="69"/>
      <c r="G4" s="69"/>
      <c r="H4" s="69"/>
      <c r="I4" s="69"/>
      <c r="J4" s="69"/>
      <c r="K4" s="69"/>
      <c r="L4" s="69"/>
      <c r="M4" s="69"/>
      <c r="N4" s="69"/>
      <c r="O4" s="69"/>
      <c r="P4" s="69"/>
      <c r="Q4" s="69"/>
      <c r="R4" s="69"/>
      <c r="S4" s="69"/>
      <c r="T4" s="69"/>
      <c r="U4" s="70" t="s">
        <v>118</v>
      </c>
      <c r="V4" s="582">
        <v>5</v>
      </c>
      <c r="W4" s="582"/>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74" t="s">
        <v>40</v>
      </c>
      <c r="B7" s="575"/>
      <c r="C7" s="575"/>
      <c r="D7" s="575"/>
      <c r="E7" s="575"/>
      <c r="F7" s="575"/>
      <c r="G7" s="570" t="str">
        <f>IF(基本情報入力シート!M36="","",基本情報入力シート!M36)</f>
        <v>○○ケアサービス</v>
      </c>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45" s="79" customFormat="1" ht="22.5" customHeight="1">
      <c r="A8" s="559" t="s">
        <v>39</v>
      </c>
      <c r="B8" s="560"/>
      <c r="C8" s="560"/>
      <c r="D8" s="560"/>
      <c r="E8" s="560"/>
      <c r="F8" s="560"/>
      <c r="G8" s="576" t="str">
        <f>IF(基本情報入力シート!M37="","",基本情報入力シート!M37)</f>
        <v>○○ケアサービス</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8"/>
    </row>
    <row r="9" spans="1:45" s="79" customFormat="1" ht="12.75" customHeight="1">
      <c r="A9" s="553" t="s">
        <v>35</v>
      </c>
      <c r="B9" s="554"/>
      <c r="C9" s="554"/>
      <c r="D9" s="554"/>
      <c r="E9" s="554"/>
      <c r="F9" s="554"/>
      <c r="G9" s="80" t="s">
        <v>1</v>
      </c>
      <c r="H9" s="561" t="str">
        <f>IF(基本情報入力シート!AC38="－","",基本情報入力シート!AC38)</f>
        <v>100－1234</v>
      </c>
      <c r="I9" s="561"/>
      <c r="J9" s="561"/>
      <c r="K9" s="561"/>
      <c r="L9" s="5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55"/>
      <c r="B10" s="556"/>
      <c r="C10" s="556"/>
      <c r="D10" s="556"/>
      <c r="E10" s="556"/>
      <c r="F10" s="556"/>
      <c r="G10" s="579" t="str">
        <f>IF(基本情報入力シート!M39="","",基本情報入力シート!M39)</f>
        <v>千代田区霞が関 1－2－2</v>
      </c>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1"/>
    </row>
    <row r="11" spans="1:45" s="79" customFormat="1" ht="12" customHeight="1">
      <c r="A11" s="557"/>
      <c r="B11" s="558"/>
      <c r="C11" s="558"/>
      <c r="D11" s="558"/>
      <c r="E11" s="558"/>
      <c r="F11" s="558"/>
      <c r="G11" s="550" t="str">
        <f>IF(基本情報入力シート!M40="","",基本情報入力シート!M40)</f>
        <v>○○ビル 18F</v>
      </c>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2"/>
    </row>
    <row r="12" spans="1:45" s="79" customFormat="1" ht="15" customHeight="1">
      <c r="A12" s="568" t="s">
        <v>0</v>
      </c>
      <c r="B12" s="569"/>
      <c r="C12" s="569"/>
      <c r="D12" s="569"/>
      <c r="E12" s="569"/>
      <c r="F12" s="569"/>
      <c r="G12" s="570" t="str">
        <f>IF(基本情報入力シート!M43="","",基本情報入力シート!M43)</f>
        <v>コウロウ タロウ</v>
      </c>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2"/>
      <c r="AS12" s="84"/>
    </row>
    <row r="13" spans="1:45" s="79" customFormat="1" ht="22.5" customHeight="1">
      <c r="A13" s="555" t="s">
        <v>36</v>
      </c>
      <c r="B13" s="556"/>
      <c r="C13" s="556"/>
      <c r="D13" s="556"/>
      <c r="E13" s="556"/>
      <c r="F13" s="556"/>
      <c r="G13" s="550" t="str">
        <f>IF(基本情報入力シート!M44="","",基本情報入力シート!M44)</f>
        <v>厚労 太郎</v>
      </c>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2"/>
      <c r="AS13" s="84"/>
    </row>
    <row r="14" spans="1:45" s="79" customFormat="1" ht="17.25" customHeight="1">
      <c r="A14" s="583" t="s">
        <v>37</v>
      </c>
      <c r="B14" s="583"/>
      <c r="C14" s="583"/>
      <c r="D14" s="583"/>
      <c r="E14" s="583"/>
      <c r="F14" s="583"/>
      <c r="G14" s="567" t="s">
        <v>23</v>
      </c>
      <c r="H14" s="567"/>
      <c r="I14" s="567"/>
      <c r="J14" s="559"/>
      <c r="K14" s="584" t="str">
        <f>IF(基本情報入力シート!M45="","",基本情報入力シート!M45)</f>
        <v>03-3571-XXXX</v>
      </c>
      <c r="L14" s="584"/>
      <c r="M14" s="584"/>
      <c r="N14" s="584"/>
      <c r="O14" s="584"/>
      <c r="P14" s="584"/>
      <c r="Q14" s="584"/>
      <c r="R14" s="584"/>
      <c r="S14" s="584"/>
      <c r="T14" s="584"/>
      <c r="U14" s="583" t="s">
        <v>38</v>
      </c>
      <c r="V14" s="583"/>
      <c r="W14" s="583"/>
      <c r="X14" s="583"/>
      <c r="Y14" s="584" t="str">
        <f>IF(基本情報入力シート!M46="","",基本情報入力シート!M46)</f>
        <v>aaa@aaa.aa.jp</v>
      </c>
      <c r="Z14" s="584"/>
      <c r="AA14" s="584"/>
      <c r="AB14" s="584"/>
      <c r="AC14" s="584"/>
      <c r="AD14" s="584"/>
      <c r="AE14" s="584"/>
      <c r="AF14" s="584"/>
      <c r="AG14" s="584"/>
      <c r="AH14" s="584"/>
      <c r="AI14" s="584"/>
      <c r="AJ14" s="584"/>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267</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598" t="s">
        <v>268</v>
      </c>
      <c r="D18" s="599"/>
      <c r="E18" s="599"/>
      <c r="F18" s="599"/>
      <c r="G18" s="599"/>
      <c r="H18" s="599"/>
      <c r="I18" s="599"/>
      <c r="J18" s="599"/>
      <c r="K18" s="599"/>
      <c r="L18" s="600"/>
      <c r="M18" s="53" t="s">
        <v>165</v>
      </c>
      <c r="N18" s="601" t="s">
        <v>269</v>
      </c>
      <c r="O18" s="602"/>
      <c r="P18" s="602"/>
      <c r="Q18" s="602"/>
      <c r="R18" s="602"/>
      <c r="S18" s="602"/>
      <c r="T18" s="602"/>
      <c r="U18" s="602"/>
      <c r="V18" s="602"/>
      <c r="W18" s="603"/>
      <c r="X18" s="54" t="s">
        <v>165</v>
      </c>
      <c r="Y18" s="604" t="s">
        <v>270</v>
      </c>
      <c r="Z18" s="605"/>
      <c r="AA18" s="605"/>
      <c r="AB18" s="605"/>
      <c r="AC18" s="605"/>
      <c r="AD18" s="605"/>
      <c r="AE18" s="605"/>
      <c r="AF18" s="605"/>
      <c r="AG18" s="605"/>
      <c r="AH18" s="605"/>
      <c r="AI18" s="606"/>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248</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250</v>
      </c>
      <c r="B23" s="107" t="s">
        <v>254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32" t="s">
        <v>257</v>
      </c>
      <c r="AM23" s="632"/>
      <c r="AN23" s="632"/>
      <c r="AO23" s="632"/>
      <c r="AP23" s="632"/>
      <c r="AQ23" s="632"/>
      <c r="AR23" s="632"/>
      <c r="AS23" s="632"/>
      <c r="AT23" s="632"/>
      <c r="AU23" s="632"/>
      <c r="AV23" s="632"/>
      <c r="AW23" s="632"/>
      <c r="AX23" s="632"/>
      <c r="AY23" s="632"/>
      <c r="AZ23" s="632"/>
      <c r="BA23" s="632"/>
      <c r="BB23" s="632"/>
      <c r="BC23" s="632"/>
      <c r="BD23" s="632"/>
      <c r="BE23" s="632"/>
      <c r="BF23" s="632"/>
      <c r="BG23" s="632"/>
      <c r="BH23" s="632"/>
      <c r="BI23" s="632"/>
      <c r="BJ23" s="632"/>
      <c r="BK23" s="632"/>
      <c r="BL23" s="632"/>
      <c r="BM23" s="632"/>
      <c r="BN23" s="632"/>
      <c r="BO23" s="632"/>
      <c r="BP23" s="632"/>
      <c r="BQ23" s="632"/>
      <c r="BR23" s="632"/>
      <c r="BS23" s="632"/>
      <c r="BT23" s="632"/>
      <c r="BU23" s="109"/>
    </row>
    <row r="24" spans="1:73" s="79" customFormat="1" ht="12.75" customHeight="1">
      <c r="A24" s="106" t="s">
        <v>251</v>
      </c>
      <c r="B24" s="107" t="s">
        <v>255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252</v>
      </c>
      <c r="B25" s="632" t="s">
        <v>256</v>
      </c>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253</v>
      </c>
      <c r="B26" s="107" t="s">
        <v>258</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07" t="s">
        <v>179</v>
      </c>
      <c r="B29" s="608"/>
      <c r="C29" s="608"/>
      <c r="D29" s="608"/>
      <c r="E29" s="608"/>
      <c r="F29" s="608"/>
      <c r="G29" s="608"/>
      <c r="H29" s="608"/>
      <c r="I29" s="608"/>
      <c r="J29" s="608"/>
      <c r="K29" s="608"/>
      <c r="L29" s="608"/>
      <c r="M29" s="608"/>
      <c r="N29" s="608"/>
      <c r="O29" s="608"/>
      <c r="P29" s="608"/>
      <c r="Q29" s="608"/>
      <c r="R29" s="608"/>
      <c r="S29" s="608"/>
      <c r="T29" s="608"/>
      <c r="U29" s="608"/>
      <c r="V29" s="609"/>
      <c r="AG29" s="84"/>
    </row>
    <row r="30" spans="1:73" ht="18" customHeight="1">
      <c r="A30" s="119" t="s">
        <v>25</v>
      </c>
      <c r="B30" s="562" t="s">
        <v>114</v>
      </c>
      <c r="C30" s="562"/>
      <c r="D30" s="563">
        <f>IF(V4=0,"",V4)</f>
        <v>5</v>
      </c>
      <c r="E30" s="563"/>
      <c r="F30" s="120" t="s">
        <v>115</v>
      </c>
      <c r="G30" s="121"/>
      <c r="H30" s="121"/>
      <c r="I30" s="121"/>
      <c r="J30" s="121"/>
      <c r="K30" s="121"/>
      <c r="L30" s="121"/>
      <c r="M30" s="121"/>
      <c r="N30" s="121"/>
      <c r="O30" s="122"/>
      <c r="P30" s="564">
        <f>P35+W35+AD35</f>
        <v>54805879</v>
      </c>
      <c r="Q30" s="565"/>
      <c r="R30" s="565"/>
      <c r="S30" s="565"/>
      <c r="T30" s="565"/>
      <c r="U30" s="566"/>
      <c r="V30" s="123" t="s">
        <v>4</v>
      </c>
    </row>
    <row r="31" spans="1:73" ht="30.75" customHeight="1">
      <c r="A31" s="119" t="s">
        <v>26</v>
      </c>
      <c r="B31" s="610" t="s">
        <v>271</v>
      </c>
      <c r="C31" s="611"/>
      <c r="D31" s="611"/>
      <c r="E31" s="611"/>
      <c r="F31" s="611"/>
      <c r="G31" s="611"/>
      <c r="H31" s="611"/>
      <c r="I31" s="611"/>
      <c r="J31" s="611"/>
      <c r="K31" s="611"/>
      <c r="L31" s="611"/>
      <c r="M31" s="611"/>
      <c r="N31" s="611"/>
      <c r="O31" s="612"/>
      <c r="P31" s="523">
        <f>P36+W36+AD36</f>
        <v>56379277</v>
      </c>
      <c r="Q31" s="524"/>
      <c r="R31" s="524"/>
      <c r="S31" s="524"/>
      <c r="T31" s="524"/>
      <c r="U31" s="525"/>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633"/>
      <c r="B34" s="634"/>
      <c r="C34" s="634"/>
      <c r="D34" s="634"/>
      <c r="E34" s="634"/>
      <c r="F34" s="634"/>
      <c r="G34" s="634"/>
      <c r="H34" s="634"/>
      <c r="I34" s="634"/>
      <c r="J34" s="634"/>
      <c r="K34" s="634"/>
      <c r="L34" s="634"/>
      <c r="M34" s="634"/>
      <c r="N34" s="634"/>
      <c r="O34" s="635"/>
      <c r="P34" s="636" t="s">
        <v>111</v>
      </c>
      <c r="Q34" s="617"/>
      <c r="R34" s="617"/>
      <c r="S34" s="617"/>
      <c r="T34" s="617"/>
      <c r="U34" s="618"/>
      <c r="V34" s="128" t="str">
        <f>IF(P35="","",IF(P36="","",IF(P36&gt;=P35,"○","☓")))</f>
        <v>○</v>
      </c>
      <c r="W34" s="616" t="s">
        <v>112</v>
      </c>
      <c r="X34" s="617"/>
      <c r="Y34" s="617"/>
      <c r="Z34" s="617"/>
      <c r="AA34" s="617"/>
      <c r="AB34" s="618"/>
      <c r="AC34" s="128" t="str">
        <f>IF(W35="","",IF(W36="","",IF(W36&gt;=W35,"○","☓")))</f>
        <v>○</v>
      </c>
      <c r="AD34" s="616" t="s">
        <v>113</v>
      </c>
      <c r="AE34" s="617"/>
      <c r="AF34" s="617"/>
      <c r="AG34" s="617"/>
      <c r="AH34" s="617"/>
      <c r="AI34" s="618"/>
      <c r="AJ34" s="128" t="str">
        <f>IF(AD35="","",IF(AD36="","",IF(AD36&gt;=AD35,"○","☓")))</f>
        <v>○</v>
      </c>
      <c r="AL34" s="639" t="s">
        <v>286</v>
      </c>
      <c r="AM34" s="639"/>
      <c r="AN34" s="639"/>
      <c r="AO34" s="639"/>
      <c r="AP34" s="639"/>
      <c r="AQ34" s="639"/>
      <c r="AR34" s="639"/>
      <c r="AS34" s="639"/>
      <c r="AT34" s="639"/>
      <c r="AU34" s="639"/>
      <c r="AV34" s="640"/>
    </row>
    <row r="35" spans="1:48" ht="18" customHeight="1" thickBot="1">
      <c r="A35" s="119" t="s">
        <v>25</v>
      </c>
      <c r="B35" s="562" t="s">
        <v>114</v>
      </c>
      <c r="C35" s="562"/>
      <c r="D35" s="563">
        <f>IF(V4=0,"",V4)</f>
        <v>5</v>
      </c>
      <c r="E35" s="563"/>
      <c r="F35" s="596" t="s">
        <v>184</v>
      </c>
      <c r="G35" s="596"/>
      <c r="H35" s="596"/>
      <c r="I35" s="596"/>
      <c r="J35" s="596"/>
      <c r="K35" s="596"/>
      <c r="L35" s="596"/>
      <c r="M35" s="596"/>
      <c r="N35" s="596"/>
      <c r="O35" s="597"/>
      <c r="P35" s="594">
        <f>IF('別紙様式3-2'!P7="","",'別紙様式3-2'!P7)</f>
        <v>38081062</v>
      </c>
      <c r="Q35" s="595"/>
      <c r="R35" s="595"/>
      <c r="S35" s="595"/>
      <c r="T35" s="595"/>
      <c r="U35" s="595"/>
      <c r="V35" s="129" t="s">
        <v>4</v>
      </c>
      <c r="W35" s="594">
        <f>IF('別紙様式3-2'!P8="","",'別紙様式3-2'!P8)</f>
        <v>9713054</v>
      </c>
      <c r="X35" s="595"/>
      <c r="Y35" s="595"/>
      <c r="Z35" s="595"/>
      <c r="AA35" s="595"/>
      <c r="AB35" s="595"/>
      <c r="AC35" s="129" t="s">
        <v>4</v>
      </c>
      <c r="AD35" s="594">
        <f>IF('別紙様式3-2'!P9="","",'別紙様式3-2'!P9)</f>
        <v>7011763</v>
      </c>
      <c r="AE35" s="595"/>
      <c r="AF35" s="595"/>
      <c r="AG35" s="595"/>
      <c r="AH35" s="595"/>
      <c r="AI35" s="595"/>
      <c r="AJ35" s="130" t="s">
        <v>4</v>
      </c>
    </row>
    <row r="36" spans="1:48" ht="30" customHeight="1" thickBot="1">
      <c r="A36" s="119" t="s">
        <v>26</v>
      </c>
      <c r="B36" s="610" t="s">
        <v>272</v>
      </c>
      <c r="C36" s="611"/>
      <c r="D36" s="611"/>
      <c r="E36" s="611"/>
      <c r="F36" s="611"/>
      <c r="G36" s="611"/>
      <c r="H36" s="611"/>
      <c r="I36" s="611"/>
      <c r="J36" s="611"/>
      <c r="K36" s="611"/>
      <c r="L36" s="611"/>
      <c r="M36" s="611"/>
      <c r="N36" s="611"/>
      <c r="O36" s="611"/>
      <c r="P36" s="520">
        <v>38883524</v>
      </c>
      <c r="Q36" s="521"/>
      <c r="R36" s="521"/>
      <c r="S36" s="521"/>
      <c r="T36" s="521"/>
      <c r="U36" s="522"/>
      <c r="V36" s="131" t="s">
        <v>4</v>
      </c>
      <c r="W36" s="523">
        <f>IFERROR(S76+Y76+AE76,"")</f>
        <v>10088663</v>
      </c>
      <c r="X36" s="524"/>
      <c r="Y36" s="524"/>
      <c r="Z36" s="524"/>
      <c r="AA36" s="524"/>
      <c r="AB36" s="525"/>
      <c r="AC36" s="132" t="s">
        <v>4</v>
      </c>
      <c r="AD36" s="523">
        <f>IFERROR(S94+S96,"")</f>
        <v>7407090</v>
      </c>
      <c r="AE36" s="524"/>
      <c r="AF36" s="524"/>
      <c r="AG36" s="524"/>
      <c r="AH36" s="524"/>
      <c r="AI36" s="525"/>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58" t="s">
        <v>114</v>
      </c>
      <c r="C39" s="658"/>
      <c r="D39" s="657">
        <f>IF(V4=0,"",V4)</f>
        <v>5</v>
      </c>
      <c r="E39" s="657"/>
      <c r="F39" s="652" t="s">
        <v>135</v>
      </c>
      <c r="G39" s="652"/>
      <c r="H39" s="652"/>
      <c r="I39" s="652"/>
      <c r="J39" s="652"/>
      <c r="K39" s="652"/>
      <c r="L39" s="652"/>
      <c r="M39" s="652"/>
      <c r="N39" s="652"/>
      <c r="O39" s="653"/>
      <c r="P39" s="613">
        <f>P40-P41</f>
        <v>267633483</v>
      </c>
      <c r="Q39" s="614"/>
      <c r="R39" s="614"/>
      <c r="S39" s="614"/>
      <c r="T39" s="614"/>
      <c r="U39" s="615"/>
      <c r="V39" s="123" t="s">
        <v>4</v>
      </c>
      <c r="W39" s="141" t="s">
        <v>177</v>
      </c>
      <c r="X39" s="629" t="str">
        <f>IF(P42="","",IF(P39="","",IF(P39&gt;=P42,"○","☓")))</f>
        <v>○</v>
      </c>
      <c r="Y39" s="526" t="s">
        <v>166</v>
      </c>
      <c r="Z39" s="136"/>
      <c r="AA39" s="136"/>
      <c r="AB39" s="136"/>
      <c r="AC39" s="138"/>
      <c r="AD39" s="136"/>
      <c r="AE39" s="136"/>
      <c r="AF39" s="136"/>
      <c r="AG39" s="136"/>
      <c r="AH39" s="136"/>
      <c r="AI39" s="136"/>
      <c r="AJ39" s="139"/>
      <c r="AL39" s="456" t="s">
        <v>285</v>
      </c>
      <c r="AM39" s="457"/>
      <c r="AN39" s="457"/>
      <c r="AO39" s="457"/>
      <c r="AP39" s="457"/>
      <c r="AQ39" s="457"/>
      <c r="AR39" s="457"/>
      <c r="AS39" s="457"/>
      <c r="AT39" s="457"/>
      <c r="AU39" s="457"/>
      <c r="AV39" s="458"/>
    </row>
    <row r="40" spans="1:48" ht="18.75" customHeight="1" thickBot="1">
      <c r="A40" s="637"/>
      <c r="B40" s="621" t="s">
        <v>185</v>
      </c>
      <c r="C40" s="621"/>
      <c r="D40" s="621"/>
      <c r="E40" s="621"/>
      <c r="F40" s="621"/>
      <c r="G40" s="621"/>
      <c r="H40" s="621"/>
      <c r="I40" s="621"/>
      <c r="J40" s="621"/>
      <c r="K40" s="621"/>
      <c r="L40" s="621"/>
      <c r="M40" s="621"/>
      <c r="N40" s="621"/>
      <c r="O40" s="527"/>
      <c r="P40" s="624">
        <v>324012760</v>
      </c>
      <c r="Q40" s="625"/>
      <c r="R40" s="625"/>
      <c r="S40" s="625"/>
      <c r="T40" s="625"/>
      <c r="U40" s="626"/>
      <c r="V40" s="123" t="s">
        <v>4</v>
      </c>
      <c r="W40" s="141"/>
      <c r="X40" s="630"/>
      <c r="Y40" s="526"/>
      <c r="Z40" s="136"/>
      <c r="AA40" s="136"/>
      <c r="AB40" s="136"/>
      <c r="AC40" s="138"/>
      <c r="AD40" s="136"/>
      <c r="AE40" s="136"/>
      <c r="AF40" s="136"/>
      <c r="AG40" s="136"/>
      <c r="AH40" s="136"/>
      <c r="AI40" s="136"/>
      <c r="AJ40" s="139"/>
      <c r="AL40" s="459"/>
      <c r="AM40" s="641"/>
      <c r="AN40" s="641"/>
      <c r="AO40" s="641"/>
      <c r="AP40" s="641"/>
      <c r="AQ40" s="641"/>
      <c r="AR40" s="641"/>
      <c r="AS40" s="641"/>
      <c r="AT40" s="641"/>
      <c r="AU40" s="641"/>
      <c r="AV40" s="461"/>
    </row>
    <row r="41" spans="1:48" ht="18.75" customHeight="1" thickBot="1">
      <c r="A41" s="638"/>
      <c r="B41" s="622" t="s">
        <v>186</v>
      </c>
      <c r="C41" s="622"/>
      <c r="D41" s="622"/>
      <c r="E41" s="622"/>
      <c r="F41" s="622"/>
      <c r="G41" s="622"/>
      <c r="H41" s="622"/>
      <c r="I41" s="622"/>
      <c r="J41" s="622"/>
      <c r="K41" s="622"/>
      <c r="L41" s="622"/>
      <c r="M41" s="622"/>
      <c r="N41" s="622"/>
      <c r="O41" s="623"/>
      <c r="P41" s="627">
        <f>P31</f>
        <v>56379277</v>
      </c>
      <c r="Q41" s="628"/>
      <c r="R41" s="628"/>
      <c r="S41" s="628"/>
      <c r="T41" s="628"/>
      <c r="U41" s="628"/>
      <c r="V41" s="142" t="s">
        <v>4</v>
      </c>
      <c r="W41" s="141"/>
      <c r="X41" s="630"/>
      <c r="Y41" s="526"/>
      <c r="Z41" s="136"/>
      <c r="AA41" s="136"/>
      <c r="AB41" s="136"/>
      <c r="AC41" s="138"/>
      <c r="AD41" s="136"/>
      <c r="AE41" s="136"/>
      <c r="AF41" s="136"/>
      <c r="AG41" s="136"/>
      <c r="AH41" s="136"/>
      <c r="AI41" s="136"/>
      <c r="AJ41" s="139"/>
      <c r="AL41" s="459"/>
      <c r="AM41" s="641"/>
      <c r="AN41" s="641"/>
      <c r="AO41" s="641"/>
      <c r="AP41" s="641"/>
      <c r="AQ41" s="641"/>
      <c r="AR41" s="641"/>
      <c r="AS41" s="641"/>
      <c r="AT41" s="641"/>
      <c r="AU41" s="641"/>
      <c r="AV41" s="461"/>
    </row>
    <row r="42" spans="1:48" ht="30.75" customHeight="1" thickBot="1">
      <c r="A42" s="140" t="s">
        <v>26</v>
      </c>
      <c r="B42" s="619" t="s">
        <v>273</v>
      </c>
      <c r="C42" s="620"/>
      <c r="D42" s="620"/>
      <c r="E42" s="620"/>
      <c r="F42" s="620"/>
      <c r="G42" s="620"/>
      <c r="H42" s="620"/>
      <c r="I42" s="620"/>
      <c r="J42" s="620"/>
      <c r="K42" s="620"/>
      <c r="L42" s="620"/>
      <c r="M42" s="620"/>
      <c r="N42" s="620"/>
      <c r="O42" s="620"/>
      <c r="P42" s="613">
        <f>P43-P44-P45-P46-P47</f>
        <v>255401776</v>
      </c>
      <c r="Q42" s="614"/>
      <c r="R42" s="614"/>
      <c r="S42" s="614"/>
      <c r="T42" s="614"/>
      <c r="U42" s="615"/>
      <c r="V42" s="143" t="s">
        <v>4</v>
      </c>
      <c r="W42" s="141" t="s">
        <v>177</v>
      </c>
      <c r="X42" s="631"/>
      <c r="Y42" s="526"/>
      <c r="Z42" s="136"/>
      <c r="AA42" s="136"/>
      <c r="AB42" s="136"/>
      <c r="AC42" s="138"/>
      <c r="AD42" s="136"/>
      <c r="AE42" s="136"/>
      <c r="AF42" s="136"/>
      <c r="AG42" s="136"/>
      <c r="AH42" s="136"/>
      <c r="AI42" s="136"/>
      <c r="AJ42" s="139"/>
      <c r="AL42" s="462"/>
      <c r="AM42" s="463"/>
      <c r="AN42" s="463"/>
      <c r="AO42" s="463"/>
      <c r="AP42" s="463"/>
      <c r="AQ42" s="463"/>
      <c r="AR42" s="463"/>
      <c r="AS42" s="463"/>
      <c r="AT42" s="463"/>
      <c r="AU42" s="463"/>
      <c r="AV42" s="464"/>
    </row>
    <row r="43" spans="1:48" ht="18.75" customHeight="1" thickBot="1">
      <c r="A43" s="643"/>
      <c r="B43" s="527" t="s">
        <v>130</v>
      </c>
      <c r="C43" s="528"/>
      <c r="D43" s="528"/>
      <c r="E43" s="528"/>
      <c r="F43" s="528"/>
      <c r="G43" s="528"/>
      <c r="H43" s="528"/>
      <c r="I43" s="528"/>
      <c r="J43" s="528"/>
      <c r="K43" s="528"/>
      <c r="L43" s="528"/>
      <c r="M43" s="528"/>
      <c r="N43" s="528"/>
      <c r="O43" s="529"/>
      <c r="P43" s="530">
        <v>323895307</v>
      </c>
      <c r="Q43" s="531"/>
      <c r="R43" s="531"/>
      <c r="S43" s="531"/>
      <c r="T43" s="531"/>
      <c r="U43" s="532"/>
      <c r="V43" s="123" t="s">
        <v>4</v>
      </c>
      <c r="W43" s="136"/>
      <c r="X43" s="136"/>
      <c r="Y43" s="136"/>
      <c r="Z43" s="136"/>
      <c r="AA43" s="136"/>
      <c r="AB43" s="136"/>
      <c r="AC43" s="138"/>
      <c r="AD43" s="136"/>
      <c r="AE43" s="136"/>
      <c r="AF43" s="136"/>
      <c r="AG43" s="136"/>
      <c r="AH43" s="136"/>
      <c r="AI43" s="136"/>
      <c r="AJ43" s="139"/>
    </row>
    <row r="44" spans="1:48" ht="18.75" customHeight="1" thickBot="1">
      <c r="A44" s="644"/>
      <c r="B44" s="527" t="s">
        <v>131</v>
      </c>
      <c r="C44" s="528"/>
      <c r="D44" s="528"/>
      <c r="E44" s="528"/>
      <c r="F44" s="528"/>
      <c r="G44" s="528"/>
      <c r="H44" s="528"/>
      <c r="I44" s="528"/>
      <c r="J44" s="528"/>
      <c r="K44" s="528"/>
      <c r="L44" s="528"/>
      <c r="M44" s="528"/>
      <c r="N44" s="528"/>
      <c r="O44" s="529"/>
      <c r="P44" s="530">
        <v>36672680</v>
      </c>
      <c r="Q44" s="531"/>
      <c r="R44" s="531"/>
      <c r="S44" s="531"/>
      <c r="T44" s="531"/>
      <c r="U44" s="532"/>
      <c r="V44" s="123" t="s">
        <v>4</v>
      </c>
      <c r="W44" s="136"/>
      <c r="X44" s="136"/>
      <c r="Y44" s="136"/>
      <c r="Z44" s="136"/>
      <c r="AA44" s="136"/>
      <c r="AB44" s="136"/>
      <c r="AC44" s="138"/>
      <c r="AD44" s="136"/>
      <c r="AE44" s="136"/>
      <c r="AF44" s="136"/>
      <c r="AG44" s="136"/>
      <c r="AH44" s="136"/>
      <c r="AI44" s="136"/>
      <c r="AJ44" s="139"/>
    </row>
    <row r="45" spans="1:48" ht="18.75" customHeight="1" thickBot="1">
      <c r="A45" s="644"/>
      <c r="B45" s="527" t="s">
        <v>132</v>
      </c>
      <c r="C45" s="528"/>
      <c r="D45" s="528"/>
      <c r="E45" s="528"/>
      <c r="F45" s="528"/>
      <c r="G45" s="528"/>
      <c r="H45" s="528"/>
      <c r="I45" s="528"/>
      <c r="J45" s="528"/>
      <c r="K45" s="528"/>
      <c r="L45" s="528"/>
      <c r="M45" s="528"/>
      <c r="N45" s="528"/>
      <c r="O45" s="529"/>
      <c r="P45" s="530">
        <v>9379554</v>
      </c>
      <c r="Q45" s="531"/>
      <c r="R45" s="531"/>
      <c r="S45" s="531"/>
      <c r="T45" s="531"/>
      <c r="U45" s="532"/>
      <c r="V45" s="123" t="s">
        <v>4</v>
      </c>
      <c r="W45" s="136"/>
      <c r="X45" s="136"/>
      <c r="Y45" s="136"/>
      <c r="Z45" s="136"/>
      <c r="AA45" s="136"/>
      <c r="AB45" s="136"/>
      <c r="AC45" s="138"/>
      <c r="AD45" s="136"/>
      <c r="AE45" s="136"/>
      <c r="AF45" s="136"/>
      <c r="AG45" s="136"/>
      <c r="AH45" s="136"/>
      <c r="AI45" s="136"/>
      <c r="AJ45" s="139"/>
    </row>
    <row r="46" spans="1:48" ht="30" customHeight="1" thickBot="1">
      <c r="A46" s="644"/>
      <c r="B46" s="649" t="s">
        <v>133</v>
      </c>
      <c r="C46" s="650"/>
      <c r="D46" s="650"/>
      <c r="E46" s="650"/>
      <c r="F46" s="650"/>
      <c r="G46" s="650"/>
      <c r="H46" s="650"/>
      <c r="I46" s="650"/>
      <c r="J46" s="650"/>
      <c r="K46" s="650"/>
      <c r="L46" s="650"/>
      <c r="M46" s="650"/>
      <c r="N46" s="650"/>
      <c r="O46" s="651"/>
      <c r="P46" s="530">
        <v>7312647</v>
      </c>
      <c r="Q46" s="531"/>
      <c r="R46" s="531"/>
      <c r="S46" s="531"/>
      <c r="T46" s="531"/>
      <c r="U46" s="532"/>
      <c r="V46" s="123" t="s">
        <v>4</v>
      </c>
      <c r="W46" s="136"/>
      <c r="X46" s="136"/>
      <c r="Y46" s="136"/>
      <c r="Z46" s="136"/>
      <c r="AA46" s="136"/>
      <c r="AB46" s="136"/>
      <c r="AC46" s="138"/>
      <c r="AD46" s="136"/>
      <c r="AE46" s="136"/>
      <c r="AF46" s="136"/>
      <c r="AG46" s="136"/>
      <c r="AH46" s="136"/>
      <c r="AI46" s="136"/>
      <c r="AJ46" s="139"/>
    </row>
    <row r="47" spans="1:48" ht="30" customHeight="1" thickBot="1">
      <c r="A47" s="645"/>
      <c r="B47" s="646" t="s">
        <v>134</v>
      </c>
      <c r="C47" s="647"/>
      <c r="D47" s="647"/>
      <c r="E47" s="647"/>
      <c r="F47" s="647"/>
      <c r="G47" s="647"/>
      <c r="H47" s="647"/>
      <c r="I47" s="647"/>
      <c r="J47" s="647"/>
      <c r="K47" s="647"/>
      <c r="L47" s="647"/>
      <c r="M47" s="647"/>
      <c r="N47" s="647"/>
      <c r="O47" s="648"/>
      <c r="P47" s="530">
        <v>15128650</v>
      </c>
      <c r="Q47" s="531"/>
      <c r="R47" s="531"/>
      <c r="S47" s="531"/>
      <c r="T47" s="531"/>
      <c r="U47" s="532"/>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42" t="s">
        <v>245</v>
      </c>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S50" s="84"/>
    </row>
    <row r="51" spans="1:50" s="79" customFormat="1" ht="23.25" customHeight="1">
      <c r="A51" s="146" t="s">
        <v>120</v>
      </c>
      <c r="B51" s="642" t="s">
        <v>320</v>
      </c>
      <c r="C51" s="642"/>
      <c r="D51" s="642"/>
      <c r="E51" s="642"/>
      <c r="F51" s="642"/>
      <c r="G51" s="642"/>
      <c r="H51" s="642"/>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S51" s="84"/>
    </row>
    <row r="52" spans="1:50" s="79" customFormat="1" ht="45.75" customHeight="1">
      <c r="A52" s="146" t="s">
        <v>121</v>
      </c>
      <c r="B52" s="642" t="s">
        <v>201</v>
      </c>
      <c r="C52" s="642"/>
      <c r="D52" s="642"/>
      <c r="E52" s="642"/>
      <c r="F52" s="642"/>
      <c r="G52" s="642"/>
      <c r="H52" s="642"/>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S52" s="84"/>
    </row>
    <row r="53" spans="1:50" ht="33.75" customHeight="1">
      <c r="A53" s="147" t="s">
        <v>120</v>
      </c>
      <c r="B53" s="632" t="s">
        <v>242</v>
      </c>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X53" s="79"/>
    </row>
    <row r="54" spans="1:50" ht="45" customHeight="1">
      <c r="A54" s="147" t="s">
        <v>120</v>
      </c>
      <c r="B54" s="632" t="s">
        <v>319</v>
      </c>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5" t="s">
        <v>152</v>
      </c>
      <c r="B58" s="586"/>
      <c r="C58" s="586"/>
      <c r="D58" s="587"/>
      <c r="E58" s="654"/>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6"/>
      <c r="AK58" s="79"/>
      <c r="AS58" s="94"/>
    </row>
    <row r="59" spans="1:50" ht="47.25" customHeight="1" thickBot="1">
      <c r="A59" s="585" t="s">
        <v>153</v>
      </c>
      <c r="B59" s="586"/>
      <c r="C59" s="586"/>
      <c r="D59" s="587"/>
      <c r="E59" s="591"/>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c r="AH59" s="592"/>
      <c r="AI59" s="592"/>
      <c r="AJ59" s="593"/>
      <c r="AK59" s="79"/>
      <c r="AS59" s="94"/>
    </row>
    <row r="60" spans="1:50" ht="24" customHeight="1">
      <c r="A60" s="588" t="s">
        <v>243</v>
      </c>
      <c r="B60" s="588"/>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249</v>
      </c>
      <c r="B63" s="588" t="s">
        <v>316</v>
      </c>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S63" s="162"/>
    </row>
    <row r="64" spans="1:50" s="161" customFormat="1" ht="11.25" customHeight="1">
      <c r="A64" s="105" t="s">
        <v>265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259</v>
      </c>
      <c r="B65" s="588" t="s">
        <v>308</v>
      </c>
      <c r="C65" s="588"/>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588"/>
      <c r="AK65" s="165"/>
      <c r="AS65" s="162"/>
    </row>
    <row r="66" spans="1:50" s="161" customFormat="1" ht="23.25" customHeight="1">
      <c r="A66" s="164" t="s">
        <v>260</v>
      </c>
      <c r="B66" s="588" t="s">
        <v>309</v>
      </c>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165"/>
      <c r="AS66" s="162"/>
    </row>
    <row r="67" spans="1:50" s="161" customFormat="1" ht="11.25" customHeight="1">
      <c r="A67" s="164" t="s">
        <v>261</v>
      </c>
      <c r="B67" s="588" t="s">
        <v>264</v>
      </c>
      <c r="C67" s="588"/>
      <c r="D67" s="588"/>
      <c r="E67" s="588"/>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8"/>
      <c r="AJ67" s="588"/>
      <c r="AK67" s="165"/>
      <c r="AS67" s="162"/>
    </row>
    <row r="68" spans="1:50" s="161" customFormat="1" ht="22.5" customHeight="1">
      <c r="A68" s="164" t="s">
        <v>262</v>
      </c>
      <c r="B68" s="588" t="s">
        <v>274</v>
      </c>
      <c r="C68" s="588"/>
      <c r="D68" s="588"/>
      <c r="E68" s="588"/>
      <c r="F68" s="588"/>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588"/>
      <c r="AG68" s="588"/>
      <c r="AH68" s="588"/>
      <c r="AI68" s="588"/>
      <c r="AJ68" s="588"/>
      <c r="AK68" s="165"/>
      <c r="AS68" s="162"/>
    </row>
    <row r="69" spans="1:50" s="161" customFormat="1" ht="11.25" customHeight="1">
      <c r="A69" s="166" t="s">
        <v>266</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263</v>
      </c>
      <c r="B70" s="588" t="s">
        <v>322</v>
      </c>
      <c r="C70" s="588"/>
      <c r="D70" s="588"/>
      <c r="E70" s="588"/>
      <c r="F70" s="588"/>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282</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7" t="s">
        <v>137</v>
      </c>
      <c r="T73" s="738"/>
      <c r="U73" s="738"/>
      <c r="V73" s="738"/>
      <c r="W73" s="738"/>
      <c r="X73" s="739"/>
      <c r="Y73" s="736" t="s">
        <v>138</v>
      </c>
      <c r="Z73" s="736"/>
      <c r="AA73" s="736"/>
      <c r="AB73" s="736"/>
      <c r="AC73" s="736"/>
      <c r="AD73" s="736"/>
      <c r="AE73" s="736" t="s">
        <v>139</v>
      </c>
      <c r="AF73" s="736"/>
      <c r="AG73" s="736"/>
      <c r="AH73" s="736"/>
      <c r="AI73" s="736"/>
      <c r="AJ73" s="736"/>
    </row>
    <row r="74" spans="1:50" s="79" customFormat="1" ht="28.5" customHeight="1" thickBot="1">
      <c r="A74" s="752" t="s">
        <v>275</v>
      </c>
      <c r="B74" s="753"/>
      <c r="C74" s="753"/>
      <c r="D74" s="753"/>
      <c r="E74" s="753"/>
      <c r="F74" s="753"/>
      <c r="G74" s="753"/>
      <c r="H74" s="753"/>
      <c r="I74" s="753"/>
      <c r="J74" s="753"/>
      <c r="K74" s="753"/>
      <c r="L74" s="753"/>
      <c r="M74" s="753"/>
      <c r="N74" s="753"/>
      <c r="O74" s="753"/>
      <c r="P74" s="753"/>
      <c r="Q74" s="753"/>
      <c r="R74" s="753"/>
      <c r="S74" s="750" t="b">
        <v>1</v>
      </c>
      <c r="T74" s="751"/>
      <c r="U74" s="751"/>
      <c r="V74" s="751"/>
      <c r="W74" s="751"/>
      <c r="X74" s="55"/>
      <c r="Y74" s="589" t="b">
        <v>1</v>
      </c>
      <c r="Z74" s="589"/>
      <c r="AA74" s="589"/>
      <c r="AB74" s="589"/>
      <c r="AC74" s="589"/>
      <c r="AD74" s="56"/>
      <c r="AE74" s="589" t="b">
        <v>1</v>
      </c>
      <c r="AF74" s="589"/>
      <c r="AG74" s="589"/>
      <c r="AH74" s="589"/>
      <c r="AI74" s="590"/>
      <c r="AJ74" s="176" t="str">
        <f>IF(M18="○", IF(OR(AND(NOT(S74),NOT(Y74),AE74),AND(NOT(S74),NOT(Y74),NOT(AE74))),"×","○"),"")</f>
        <v>○</v>
      </c>
      <c r="AK74" s="740"/>
      <c r="AL74" s="697" t="s">
        <v>216</v>
      </c>
      <c r="AM74" s="698"/>
      <c r="AN74" s="698"/>
      <c r="AO74" s="698"/>
      <c r="AP74" s="698"/>
      <c r="AQ74" s="698"/>
      <c r="AR74" s="698"/>
      <c r="AS74" s="698"/>
      <c r="AT74" s="698"/>
      <c r="AU74" s="698"/>
      <c r="AV74" s="699"/>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682">
        <v>17.5</v>
      </c>
      <c r="T75" s="662"/>
      <c r="U75" s="662"/>
      <c r="V75" s="662"/>
      <c r="W75" s="662"/>
      <c r="X75" s="57" t="s">
        <v>136</v>
      </c>
      <c r="Y75" s="662">
        <v>27.2</v>
      </c>
      <c r="Z75" s="662"/>
      <c r="AA75" s="662"/>
      <c r="AB75" s="662"/>
      <c r="AC75" s="662"/>
      <c r="AD75" s="57" t="s">
        <v>136</v>
      </c>
      <c r="AE75" s="662">
        <v>9</v>
      </c>
      <c r="AF75" s="662"/>
      <c r="AG75" s="662"/>
      <c r="AH75" s="662"/>
      <c r="AI75" s="662"/>
      <c r="AJ75" s="181" t="s">
        <v>5</v>
      </c>
      <c r="AK75" s="740"/>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663">
        <v>3996256</v>
      </c>
      <c r="T76" s="664"/>
      <c r="U76" s="664"/>
      <c r="V76" s="664"/>
      <c r="W76" s="664"/>
      <c r="X76" s="58" t="s">
        <v>4</v>
      </c>
      <c r="Y76" s="672">
        <v>5257986</v>
      </c>
      <c r="Z76" s="672"/>
      <c r="AA76" s="672"/>
      <c r="AB76" s="672"/>
      <c r="AC76" s="672"/>
      <c r="AD76" s="58" t="s">
        <v>140</v>
      </c>
      <c r="AE76" s="664">
        <v>834421</v>
      </c>
      <c r="AF76" s="664"/>
      <c r="AG76" s="664"/>
      <c r="AH76" s="664"/>
      <c r="AI76" s="664"/>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679">
        <f>S76/(S75*12)</f>
        <v>19029.790476190476</v>
      </c>
      <c r="T77" s="680"/>
      <c r="U77" s="680"/>
      <c r="V77" s="680"/>
      <c r="W77" s="681"/>
      <c r="X77" s="191" t="s">
        <v>140</v>
      </c>
      <c r="Y77" s="680">
        <f>Y76/(Y75*12)</f>
        <v>16109.025735294119</v>
      </c>
      <c r="Z77" s="680"/>
      <c r="AA77" s="680"/>
      <c r="AB77" s="680"/>
      <c r="AC77" s="681"/>
      <c r="AD77" s="191" t="s">
        <v>140</v>
      </c>
      <c r="AE77" s="680">
        <f>AE76/(AE75*12)</f>
        <v>7726.1203703703704</v>
      </c>
      <c r="AF77" s="680"/>
      <c r="AG77" s="680"/>
      <c r="AH77" s="680"/>
      <c r="AI77" s="681"/>
      <c r="AJ77" s="192" t="s">
        <v>140</v>
      </c>
      <c r="AK77" s="754" t="s">
        <v>288</v>
      </c>
    </row>
    <row r="78" spans="1:50" s="79" customFormat="1" ht="15.75" customHeight="1" thickBot="1">
      <c r="A78" s="683" t="s">
        <v>174</v>
      </c>
      <c r="B78" s="684"/>
      <c r="C78" s="684"/>
      <c r="D78" s="684"/>
      <c r="E78" s="684"/>
      <c r="F78" s="684"/>
      <c r="G78" s="684"/>
      <c r="H78" s="684"/>
      <c r="I78" s="684"/>
      <c r="J78" s="684"/>
      <c r="K78" s="684"/>
      <c r="L78" s="684"/>
      <c r="M78" s="684"/>
      <c r="N78" s="684"/>
      <c r="O78" s="684"/>
      <c r="P78" s="684"/>
      <c r="Q78" s="684"/>
      <c r="R78" s="685"/>
      <c r="S78" s="695" t="s">
        <v>128</v>
      </c>
      <c r="T78" s="689">
        <f>IF(Y77, S77/Y77, 1)</f>
        <v>1.181312314530425</v>
      </c>
      <c r="U78" s="690"/>
      <c r="V78" s="691"/>
      <c r="W78" s="700" t="s">
        <v>129</v>
      </c>
      <c r="X78" s="707"/>
      <c r="Y78" s="702" t="s">
        <v>128</v>
      </c>
      <c r="Z78" s="689">
        <f>IF(Y77,1,0)</f>
        <v>1</v>
      </c>
      <c r="AA78" s="690"/>
      <c r="AB78" s="691"/>
      <c r="AC78" s="700" t="s">
        <v>129</v>
      </c>
      <c r="AD78" s="707"/>
      <c r="AE78" s="702" t="s">
        <v>128</v>
      </c>
      <c r="AF78" s="689">
        <f>IF(Y77, AE77/Y77, IF(AE77, AE77/S77, 0))</f>
        <v>0.47961437875431556</v>
      </c>
      <c r="AG78" s="690"/>
      <c r="AH78" s="691"/>
      <c r="AI78" s="705" t="s">
        <v>129</v>
      </c>
      <c r="AJ78" s="193" t="str">
        <f>IF(M18="○", IF(AND(S74=TRUE, Y74=TRUE), IF(AND(T78&gt;Z78, Z78&gt;0),"○","×"),""),"")</f>
        <v>○</v>
      </c>
      <c r="AK78" s="754"/>
      <c r="AL78" s="697" t="s">
        <v>289</v>
      </c>
      <c r="AM78" s="639"/>
      <c r="AN78" s="639"/>
      <c r="AO78" s="639"/>
      <c r="AP78" s="639"/>
      <c r="AQ78" s="639"/>
      <c r="AR78" s="639"/>
      <c r="AS78" s="639"/>
      <c r="AT78" s="639"/>
      <c r="AU78" s="639"/>
      <c r="AV78" s="640"/>
    </row>
    <row r="79" spans="1:50" s="195" customFormat="1" ht="17.25" customHeight="1" thickBot="1">
      <c r="A79" s="686"/>
      <c r="B79" s="687"/>
      <c r="C79" s="687"/>
      <c r="D79" s="687"/>
      <c r="E79" s="687"/>
      <c r="F79" s="687"/>
      <c r="G79" s="687"/>
      <c r="H79" s="687"/>
      <c r="I79" s="687"/>
      <c r="J79" s="687"/>
      <c r="K79" s="687"/>
      <c r="L79" s="687"/>
      <c r="M79" s="687"/>
      <c r="N79" s="687"/>
      <c r="O79" s="687"/>
      <c r="P79" s="687"/>
      <c r="Q79" s="687"/>
      <c r="R79" s="688"/>
      <c r="S79" s="696"/>
      <c r="T79" s="692"/>
      <c r="U79" s="693"/>
      <c r="V79" s="694"/>
      <c r="W79" s="701"/>
      <c r="X79" s="708"/>
      <c r="Y79" s="703"/>
      <c r="Z79" s="692"/>
      <c r="AA79" s="693"/>
      <c r="AB79" s="694"/>
      <c r="AC79" s="704"/>
      <c r="AD79" s="708"/>
      <c r="AE79" s="703"/>
      <c r="AF79" s="692"/>
      <c r="AG79" s="693"/>
      <c r="AH79" s="694"/>
      <c r="AI79" s="706"/>
      <c r="AJ79" s="194" t="str">
        <f>IF(M18="○", IF(AND(Y74=TRUE,AE74=TRUE), IF(AND(Y80="",AE80=""), IF(AND(Z78&gt;=2*AF78, AF78&gt;0),"○","×"), IF(AND(Y80&gt;=AE80,Z78&gt;0, AF78&gt;0), "○","×")),IF(AND(S74=TRUE,AE74=TRUE),IF(AND(Y80&gt;=AE80, AE80&gt;0), IF(AND(T78&gt;2*AF78, AF78&gt;0), "○", "×"),"×"),"")),"")</f>
        <v>○</v>
      </c>
      <c r="AK79" s="755" t="s">
        <v>187</v>
      </c>
      <c r="AL79" s="697" t="s">
        <v>317</v>
      </c>
      <c r="AM79" s="639"/>
      <c r="AN79" s="639"/>
      <c r="AO79" s="639"/>
      <c r="AP79" s="639"/>
      <c r="AQ79" s="639"/>
      <c r="AR79" s="639"/>
      <c r="AS79" s="639"/>
      <c r="AT79" s="639"/>
      <c r="AU79" s="639"/>
      <c r="AV79" s="640"/>
      <c r="AX79" s="196"/>
    </row>
    <row r="80" spans="1:50" s="195" customFormat="1" ht="27" customHeight="1" thickBot="1">
      <c r="A80" s="670" t="s">
        <v>276</v>
      </c>
      <c r="B80" s="671"/>
      <c r="C80" s="671"/>
      <c r="D80" s="671"/>
      <c r="E80" s="671"/>
      <c r="F80" s="671"/>
      <c r="G80" s="671"/>
      <c r="H80" s="671"/>
      <c r="I80" s="671"/>
      <c r="J80" s="671"/>
      <c r="K80" s="671"/>
      <c r="L80" s="671"/>
      <c r="M80" s="671"/>
      <c r="N80" s="671"/>
      <c r="O80" s="671"/>
      <c r="P80" s="671"/>
      <c r="Q80" s="671"/>
      <c r="R80" s="671"/>
      <c r="S80" s="741"/>
      <c r="T80" s="742"/>
      <c r="U80" s="742"/>
      <c r="V80" s="742"/>
      <c r="W80" s="743"/>
      <c r="X80" s="743"/>
      <c r="Y80" s="664"/>
      <c r="Z80" s="678"/>
      <c r="AA80" s="678"/>
      <c r="AB80" s="678"/>
      <c r="AC80" s="664"/>
      <c r="AD80" s="197" t="s">
        <v>4</v>
      </c>
      <c r="AE80" s="744"/>
      <c r="AF80" s="745"/>
      <c r="AG80" s="745"/>
      <c r="AH80" s="745"/>
      <c r="AI80" s="744"/>
      <c r="AJ80" s="198" t="s">
        <v>4</v>
      </c>
      <c r="AK80" s="755"/>
      <c r="AL80" s="79"/>
      <c r="AM80" s="79"/>
      <c r="AN80" s="79"/>
      <c r="AO80" s="199"/>
      <c r="AP80" s="199"/>
      <c r="AQ80" s="199"/>
      <c r="AR80" s="199"/>
      <c r="AS80" s="199"/>
      <c r="AT80" s="200"/>
      <c r="AU80" s="200"/>
      <c r="AV80" s="200"/>
    </row>
    <row r="81" spans="1:48" s="195" customFormat="1" ht="20.25" customHeight="1" thickBot="1">
      <c r="A81" s="665" t="s">
        <v>162</v>
      </c>
      <c r="B81" s="666"/>
      <c r="C81" s="666"/>
      <c r="D81" s="666"/>
      <c r="E81" s="666"/>
      <c r="F81" s="666"/>
      <c r="G81" s="666"/>
      <c r="H81" s="666"/>
      <c r="I81" s="666"/>
      <c r="J81" s="666"/>
      <c r="K81" s="666"/>
      <c r="L81" s="666"/>
      <c r="M81" s="666"/>
      <c r="N81" s="666"/>
      <c r="O81" s="666"/>
      <c r="P81" s="666"/>
      <c r="Q81" s="666"/>
      <c r="R81" s="666"/>
      <c r="S81" s="667"/>
      <c r="T81" s="667"/>
      <c r="U81" s="667"/>
      <c r="V81" s="667"/>
      <c r="W81" s="667"/>
      <c r="X81" s="667"/>
      <c r="Y81" s="676">
        <f>S76+Y76+AE76</f>
        <v>10088663</v>
      </c>
      <c r="Z81" s="677"/>
      <c r="AA81" s="677"/>
      <c r="AB81" s="677"/>
      <c r="AC81" s="677"/>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68" t="s">
        <v>202</v>
      </c>
      <c r="B82" s="669"/>
      <c r="C82" s="669"/>
      <c r="D82" s="669"/>
      <c r="E82" s="669"/>
      <c r="F82" s="669"/>
      <c r="G82" s="669"/>
      <c r="H82" s="669"/>
      <c r="I82" s="669"/>
      <c r="J82" s="669"/>
      <c r="K82" s="669"/>
      <c r="L82" s="669"/>
      <c r="M82" s="669"/>
      <c r="N82" s="669"/>
      <c r="O82" s="669"/>
      <c r="P82" s="669"/>
      <c r="Q82" s="669"/>
      <c r="R82" s="669"/>
      <c r="S82" s="669"/>
      <c r="T82" s="669"/>
      <c r="U82" s="669"/>
      <c r="V82" s="669"/>
      <c r="W82" s="669"/>
      <c r="X82" s="669"/>
      <c r="Y82" s="673">
        <v>4260000</v>
      </c>
      <c r="Z82" s="674"/>
      <c r="AA82" s="674"/>
      <c r="AB82" s="674"/>
      <c r="AC82" s="675"/>
      <c r="AD82" s="203" t="s">
        <v>4</v>
      </c>
      <c r="AE82" s="92" t="s">
        <v>170</v>
      </c>
      <c r="AF82" s="204" t="str">
        <f>IF(M18="○", IF(Y82, IF(Y82&lt;=4400000,"○","☓"),""),"")</f>
        <v>○</v>
      </c>
      <c r="AG82" s="205" t="s">
        <v>175</v>
      </c>
      <c r="AL82" s="697" t="s">
        <v>287</v>
      </c>
      <c r="AM82" s="639"/>
      <c r="AN82" s="639"/>
      <c r="AO82" s="639"/>
      <c r="AP82" s="639"/>
      <c r="AQ82" s="639"/>
      <c r="AR82" s="639"/>
      <c r="AS82" s="639"/>
      <c r="AT82" s="639"/>
      <c r="AU82" s="639"/>
      <c r="AV82" s="640"/>
    </row>
    <row r="83" spans="1:48" s="79" customFormat="1" ht="27.75" customHeight="1">
      <c r="A83" s="536" t="s">
        <v>194</v>
      </c>
      <c r="B83" s="500"/>
      <c r="C83" s="500"/>
      <c r="D83" s="500"/>
      <c r="E83" s="500"/>
      <c r="F83" s="500"/>
      <c r="G83" s="500"/>
      <c r="H83" s="500"/>
      <c r="I83" s="500"/>
      <c r="J83" s="500"/>
      <c r="K83" s="500"/>
      <c r="L83" s="500"/>
      <c r="M83" s="500"/>
      <c r="N83" s="500"/>
      <c r="O83" s="500"/>
      <c r="P83" s="500"/>
      <c r="Q83" s="500"/>
      <c r="R83" s="500"/>
      <c r="S83" s="500"/>
      <c r="T83" s="500"/>
      <c r="U83" s="500"/>
      <c r="V83" s="500"/>
      <c r="W83" s="500"/>
      <c r="X83" s="500"/>
      <c r="Y83" s="540">
        <f>SUM('別紙様式3-2'!U19:U118)</f>
        <v>3</v>
      </c>
      <c r="Z83" s="541"/>
      <c r="AA83" s="541"/>
      <c r="AB83" s="541"/>
      <c r="AC83" s="541"/>
      <c r="AD83" s="203" t="s">
        <v>169</v>
      </c>
      <c r="AE83" s="206" t="s">
        <v>170</v>
      </c>
      <c r="AF83" s="659" t="str">
        <f>IF(M18="○", IF(OR(Y83&gt;=Y84, OR(A86,A87,A88,A89)=TRUE),"○","×"),"")</f>
        <v>○</v>
      </c>
      <c r="AG83" s="661" t="s">
        <v>176</v>
      </c>
      <c r="AL83" s="456" t="s">
        <v>193</v>
      </c>
      <c r="AM83" s="457"/>
      <c r="AN83" s="457"/>
      <c r="AO83" s="457"/>
      <c r="AP83" s="457"/>
      <c r="AQ83" s="457"/>
      <c r="AR83" s="457"/>
      <c r="AS83" s="457"/>
      <c r="AT83" s="457"/>
      <c r="AU83" s="457"/>
      <c r="AV83" s="458"/>
    </row>
    <row r="84" spans="1:48" s="79" customFormat="1" ht="28.5" customHeight="1" thickBot="1">
      <c r="A84" s="748" t="s">
        <v>234</v>
      </c>
      <c r="B84" s="749"/>
      <c r="C84" s="749"/>
      <c r="D84" s="749"/>
      <c r="E84" s="749"/>
      <c r="F84" s="749"/>
      <c r="G84" s="749"/>
      <c r="H84" s="749"/>
      <c r="I84" s="749"/>
      <c r="J84" s="749"/>
      <c r="K84" s="749"/>
      <c r="L84" s="749"/>
      <c r="M84" s="749"/>
      <c r="N84" s="749"/>
      <c r="O84" s="749"/>
      <c r="P84" s="749"/>
      <c r="Q84" s="749"/>
      <c r="R84" s="749"/>
      <c r="S84" s="749"/>
      <c r="T84" s="749"/>
      <c r="U84" s="749"/>
      <c r="V84" s="749"/>
      <c r="W84" s="749"/>
      <c r="X84" s="749"/>
      <c r="Y84" s="746">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747"/>
      <c r="AA84" s="747"/>
      <c r="AB84" s="747"/>
      <c r="AC84" s="747"/>
      <c r="AD84" s="207" t="s">
        <v>203</v>
      </c>
      <c r="AE84" s="206" t="s">
        <v>170</v>
      </c>
      <c r="AF84" s="660"/>
      <c r="AG84" s="661"/>
      <c r="AL84" s="462"/>
      <c r="AM84" s="463"/>
      <c r="AN84" s="463"/>
      <c r="AO84" s="463"/>
      <c r="AP84" s="463"/>
      <c r="AQ84" s="463"/>
      <c r="AR84" s="463"/>
      <c r="AS84" s="463"/>
      <c r="AT84" s="463"/>
      <c r="AU84" s="463"/>
      <c r="AV84" s="464"/>
    </row>
    <row r="85" spans="1:48" s="79" customFormat="1" ht="18.75" customHeight="1">
      <c r="A85" s="208" t="s">
        <v>230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10" t="s">
        <v>70</v>
      </c>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219"/>
      <c r="AK88" s="220"/>
      <c r="AQ88" s="84"/>
    </row>
    <row r="89" spans="1:48" s="79" customFormat="1" ht="18" customHeight="1" thickBot="1">
      <c r="A89" s="59" t="b">
        <v>0</v>
      </c>
      <c r="B89" s="213" t="s">
        <v>27</v>
      </c>
      <c r="C89" s="214"/>
      <c r="D89" s="214" t="s">
        <v>28</v>
      </c>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221" t="s">
        <v>29</v>
      </c>
      <c r="AH89" s="86"/>
      <c r="AI89" s="216"/>
      <c r="AJ89" s="217"/>
      <c r="AQ89" s="84"/>
    </row>
    <row r="90" spans="1:48" s="79" customFormat="1" ht="18" customHeight="1" thickBot="1">
      <c r="A90" s="714" t="s">
        <v>281</v>
      </c>
      <c r="B90" s="715"/>
      <c r="C90" s="715"/>
      <c r="D90" s="715"/>
      <c r="E90" s="715"/>
      <c r="F90" s="715"/>
      <c r="G90" s="715"/>
      <c r="H90" s="715"/>
      <c r="I90" s="715"/>
      <c r="J90" s="715"/>
      <c r="K90" s="715"/>
      <c r="L90" s="716"/>
      <c r="M90" s="711"/>
      <c r="N90" s="712"/>
      <c r="O90" s="712"/>
      <c r="P90" s="712"/>
      <c r="Q90" s="712"/>
      <c r="R90" s="712"/>
      <c r="S90" s="712"/>
      <c r="T90" s="712"/>
      <c r="U90" s="712"/>
      <c r="V90" s="712"/>
      <c r="W90" s="712"/>
      <c r="X90" s="712"/>
      <c r="Y90" s="712"/>
      <c r="Z90" s="712"/>
      <c r="AA90" s="712"/>
      <c r="AB90" s="712"/>
      <c r="AC90" s="712"/>
      <c r="AD90" s="712"/>
      <c r="AE90" s="712"/>
      <c r="AF90" s="712"/>
      <c r="AG90" s="712"/>
      <c r="AH90" s="712"/>
      <c r="AI90" s="713"/>
      <c r="AJ90" s="194" t="str">
        <f>IF(S74=FALSE, IF(M90&lt;&gt;"","○","×"),"")</f>
        <v/>
      </c>
      <c r="AL90" s="697" t="s">
        <v>236</v>
      </c>
      <c r="AM90" s="639"/>
      <c r="AN90" s="639"/>
      <c r="AO90" s="639"/>
      <c r="AP90" s="639"/>
      <c r="AQ90" s="639"/>
      <c r="AR90" s="639"/>
      <c r="AS90" s="639"/>
      <c r="AT90" s="639"/>
      <c r="AU90" s="639"/>
      <c r="AV90" s="64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725" t="s">
        <v>318</v>
      </c>
      <c r="B92" s="726"/>
      <c r="C92" s="726"/>
      <c r="D92" s="726"/>
      <c r="E92" s="726"/>
      <c r="F92" s="726"/>
      <c r="G92" s="726"/>
      <c r="H92" s="726"/>
      <c r="I92" s="726"/>
      <c r="J92" s="726"/>
      <c r="K92" s="726"/>
      <c r="L92" s="726"/>
      <c r="M92" s="726"/>
      <c r="N92" s="726"/>
      <c r="O92" s="726"/>
      <c r="P92" s="726"/>
      <c r="Q92" s="726"/>
      <c r="R92" s="726"/>
      <c r="S92" s="726"/>
      <c r="T92" s="726"/>
      <c r="U92" s="726"/>
      <c r="V92" s="726"/>
      <c r="W92" s="726"/>
      <c r="X92" s="726"/>
      <c r="Y92" s="726"/>
      <c r="Z92" s="726"/>
      <c r="AA92" s="726"/>
      <c r="AB92" s="726"/>
      <c r="AC92" s="726"/>
      <c r="AD92" s="726"/>
      <c r="AE92" s="726"/>
      <c r="AF92" s="726"/>
      <c r="AG92" s="726"/>
      <c r="AH92" s="726"/>
      <c r="AI92" s="726"/>
      <c r="AJ92" s="726"/>
    </row>
    <row r="93" spans="1:48" ht="21" customHeight="1" thickBot="1">
      <c r="A93" s="167" t="s">
        <v>283</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717" t="s">
        <v>167</v>
      </c>
      <c r="B94" s="718"/>
      <c r="C94" s="228" t="s">
        <v>180</v>
      </c>
      <c r="D94" s="229"/>
      <c r="E94" s="229"/>
      <c r="F94" s="229"/>
      <c r="G94" s="229"/>
      <c r="H94" s="229"/>
      <c r="I94" s="229"/>
      <c r="J94" s="229"/>
      <c r="K94" s="229"/>
      <c r="L94" s="229"/>
      <c r="M94" s="229"/>
      <c r="N94" s="229"/>
      <c r="O94" s="229"/>
      <c r="P94" s="229"/>
      <c r="Q94" s="229"/>
      <c r="R94" s="230"/>
      <c r="S94" s="733">
        <v>6081285</v>
      </c>
      <c r="T94" s="734"/>
      <c r="U94" s="734"/>
      <c r="V94" s="734"/>
      <c r="W94" s="735"/>
      <c r="X94" s="231" t="s">
        <v>4</v>
      </c>
      <c r="Y94" s="232"/>
      <c r="Z94" s="233"/>
      <c r="AA94" s="234"/>
      <c r="AB94" s="235"/>
      <c r="AC94" s="235"/>
      <c r="AD94" s="236"/>
      <c r="AE94" s="237"/>
      <c r="AF94" s="238"/>
      <c r="AJ94" s="226"/>
      <c r="AK94" s="226"/>
    </row>
    <row r="95" spans="1:48" ht="27" customHeight="1" thickBot="1">
      <c r="A95" s="719"/>
      <c r="B95" s="720"/>
      <c r="C95" s="239"/>
      <c r="D95" s="542" t="s">
        <v>321</v>
      </c>
      <c r="E95" s="542"/>
      <c r="F95" s="542"/>
      <c r="G95" s="542"/>
      <c r="H95" s="542"/>
      <c r="I95" s="542"/>
      <c r="J95" s="542"/>
      <c r="K95" s="542"/>
      <c r="L95" s="542"/>
      <c r="M95" s="542"/>
      <c r="N95" s="542"/>
      <c r="O95" s="542"/>
      <c r="P95" s="542"/>
      <c r="Q95" s="542"/>
      <c r="R95" s="542"/>
      <c r="S95" s="727">
        <v>4321269</v>
      </c>
      <c r="T95" s="728"/>
      <c r="U95" s="728"/>
      <c r="V95" s="728"/>
      <c r="W95" s="729"/>
      <c r="X95" s="240" t="s">
        <v>4</v>
      </c>
      <c r="Y95" s="241" t="s">
        <v>28</v>
      </c>
      <c r="Z95" s="515">
        <f>IFERROR(S95/S94*100,0)</f>
        <v>71.05848517213056</v>
      </c>
      <c r="AA95" s="516"/>
      <c r="AB95" s="517"/>
      <c r="AC95" s="242" t="s">
        <v>29</v>
      </c>
      <c r="AD95" s="243" t="s">
        <v>116</v>
      </c>
      <c r="AE95" s="244" t="s">
        <v>170</v>
      </c>
      <c r="AF95" s="204" t="str">
        <f>IF(X18="○", IF(Z95=0,"",IF(Z95&gt;=200/3,"○","×")),"")</f>
        <v>○</v>
      </c>
      <c r="AG95" s="709" t="s">
        <v>195</v>
      </c>
      <c r="AJ95" s="226"/>
      <c r="AK95" s="226"/>
      <c r="AL95" s="697" t="s">
        <v>290</v>
      </c>
      <c r="AM95" s="698"/>
      <c r="AN95" s="698"/>
      <c r="AO95" s="698"/>
      <c r="AP95" s="698"/>
      <c r="AQ95" s="698"/>
      <c r="AR95" s="698"/>
      <c r="AS95" s="698"/>
      <c r="AT95" s="698"/>
      <c r="AU95" s="698"/>
      <c r="AV95" s="699"/>
    </row>
    <row r="96" spans="1:48" ht="18.75" customHeight="1" thickBot="1">
      <c r="A96" s="721" t="s">
        <v>219</v>
      </c>
      <c r="B96" s="722"/>
      <c r="C96" s="228" t="s">
        <v>181</v>
      </c>
      <c r="D96" s="229"/>
      <c r="E96" s="229"/>
      <c r="F96" s="229"/>
      <c r="G96" s="229"/>
      <c r="H96" s="229"/>
      <c r="I96" s="229"/>
      <c r="J96" s="229"/>
      <c r="K96" s="229"/>
      <c r="L96" s="229"/>
      <c r="M96" s="229"/>
      <c r="N96" s="229"/>
      <c r="O96" s="229"/>
      <c r="P96" s="229"/>
      <c r="Q96" s="229"/>
      <c r="R96" s="245"/>
      <c r="S96" s="727">
        <v>1325805</v>
      </c>
      <c r="T96" s="728"/>
      <c r="U96" s="728"/>
      <c r="V96" s="728"/>
      <c r="W96" s="729"/>
      <c r="X96" s="246" t="s">
        <v>4</v>
      </c>
      <c r="Y96" s="232"/>
      <c r="Z96" s="233"/>
      <c r="AA96" s="234"/>
      <c r="AB96" s="235"/>
      <c r="AC96" s="235"/>
      <c r="AD96" s="236"/>
      <c r="AE96" s="237"/>
      <c r="AF96" s="238"/>
      <c r="AG96" s="709"/>
      <c r="AJ96" s="226"/>
      <c r="AK96" s="226"/>
    </row>
    <row r="97" spans="1:48" ht="24.75" customHeight="1" thickBot="1">
      <c r="A97" s="723"/>
      <c r="B97" s="724"/>
      <c r="C97" s="239"/>
      <c r="D97" s="542" t="s">
        <v>321</v>
      </c>
      <c r="E97" s="542"/>
      <c r="F97" s="542"/>
      <c r="G97" s="542"/>
      <c r="H97" s="542"/>
      <c r="I97" s="542"/>
      <c r="J97" s="542"/>
      <c r="K97" s="542"/>
      <c r="L97" s="542"/>
      <c r="M97" s="542"/>
      <c r="N97" s="542"/>
      <c r="O97" s="542"/>
      <c r="P97" s="542"/>
      <c r="Q97" s="542"/>
      <c r="R97" s="542"/>
      <c r="S97" s="730">
        <v>923121</v>
      </c>
      <c r="T97" s="731"/>
      <c r="U97" s="731"/>
      <c r="V97" s="731"/>
      <c r="W97" s="732"/>
      <c r="X97" s="247" t="s">
        <v>4</v>
      </c>
      <c r="Y97" s="248" t="s">
        <v>28</v>
      </c>
      <c r="Z97" s="515">
        <f>IFERROR(S97/S96*100,0)</f>
        <v>69.627207621030237</v>
      </c>
      <c r="AA97" s="516"/>
      <c r="AB97" s="517"/>
      <c r="AC97" s="249" t="s">
        <v>29</v>
      </c>
      <c r="AD97" s="250" t="s">
        <v>116</v>
      </c>
      <c r="AE97" s="244" t="s">
        <v>170</v>
      </c>
      <c r="AF97" s="204" t="str">
        <f>IF(X18="○", IF(Z97=0,"",IF(Z97&gt;=200/3,"○","×")),"")</f>
        <v>○</v>
      </c>
      <c r="AG97" s="709"/>
      <c r="AL97" s="697" t="s">
        <v>291</v>
      </c>
      <c r="AM97" s="698"/>
      <c r="AN97" s="698"/>
      <c r="AO97" s="698"/>
      <c r="AP97" s="698"/>
      <c r="AQ97" s="698"/>
      <c r="AR97" s="698"/>
      <c r="AS97" s="698"/>
      <c r="AT97" s="698"/>
      <c r="AU97" s="698"/>
      <c r="AV97" s="699"/>
    </row>
    <row r="98" spans="1:48" ht="18.75" customHeight="1">
      <c r="A98" s="251" t="s">
        <v>161</v>
      </c>
      <c r="B98" s="252"/>
      <c r="C98" s="252"/>
      <c r="D98" s="252"/>
      <c r="E98" s="252"/>
      <c r="F98" s="252"/>
      <c r="G98" s="252"/>
      <c r="H98" s="252"/>
      <c r="I98" s="252"/>
      <c r="J98" s="252"/>
      <c r="K98" s="252"/>
      <c r="L98" s="252"/>
      <c r="M98" s="252"/>
      <c r="N98" s="252"/>
      <c r="O98" s="252"/>
      <c r="P98" s="252"/>
      <c r="Q98" s="252"/>
      <c r="R98" s="253"/>
      <c r="S98" s="538">
        <f>S94+S96</f>
        <v>7407090</v>
      </c>
      <c r="T98" s="539"/>
      <c r="U98" s="539"/>
      <c r="V98" s="539"/>
      <c r="W98" s="539"/>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277</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278</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279</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02" t="s">
        <v>280</v>
      </c>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502"/>
      <c r="AD103" s="502"/>
      <c r="AE103" s="502"/>
      <c r="AF103" s="502"/>
      <c r="AG103" s="502"/>
      <c r="AH103" s="502"/>
      <c r="AI103" s="502"/>
      <c r="AJ103" s="502"/>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03" t="s">
        <v>103</v>
      </c>
      <c r="B105" s="504"/>
      <c r="C105" s="504"/>
      <c r="D105" s="505"/>
      <c r="E105" s="496" t="s">
        <v>72</v>
      </c>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7"/>
      <c r="AI105" s="497"/>
      <c r="AJ105" s="194" t="str" cm="1">
        <f t="array" ref="AJ105">IF(M18="○", IF(OR(PRODUCT((E106:E109=FALSE)*1),PRODUCT((E110:E113=FALSE)*1),PRODUCT((E114:E117=FALSE)*1),PRODUCT((E118:E121=FALSE)*1),PRODUCT((E122:E125=FALSE)*1),PRODUCT((E126:E129=FALSE)*1)),"×","○"), IF(PRODUCT((E106:E129=FALSE)*1),"×","○"))</f>
        <v>○</v>
      </c>
      <c r="AK105" s="269"/>
      <c r="AL105" s="456" t="s">
        <v>215</v>
      </c>
      <c r="AM105" s="457"/>
      <c r="AN105" s="457"/>
      <c r="AO105" s="457"/>
      <c r="AP105" s="457"/>
      <c r="AQ105" s="457"/>
      <c r="AR105" s="457"/>
      <c r="AS105" s="457"/>
      <c r="AT105" s="457"/>
      <c r="AU105" s="457"/>
      <c r="AV105" s="458"/>
    </row>
    <row r="106" spans="1:48" s="269" customFormat="1" ht="14.25" customHeight="1">
      <c r="A106" s="506" t="s">
        <v>73</v>
      </c>
      <c r="B106" s="507"/>
      <c r="C106" s="507"/>
      <c r="D106" s="508"/>
      <c r="E106" s="60" t="b">
        <v>1</v>
      </c>
      <c r="F106" s="534" t="s">
        <v>74</v>
      </c>
      <c r="G106" s="534"/>
      <c r="H106" s="534"/>
      <c r="I106" s="534"/>
      <c r="J106" s="534"/>
      <c r="K106" s="534"/>
      <c r="L106" s="534"/>
      <c r="M106" s="534"/>
      <c r="N106" s="534"/>
      <c r="O106" s="534"/>
      <c r="P106" s="534"/>
      <c r="Q106" s="534"/>
      <c r="R106" s="534"/>
      <c r="S106" s="534"/>
      <c r="T106" s="534"/>
      <c r="U106" s="534"/>
      <c r="V106" s="534"/>
      <c r="W106" s="534"/>
      <c r="X106" s="534"/>
      <c r="Y106" s="534"/>
      <c r="Z106" s="534"/>
      <c r="AA106" s="534"/>
      <c r="AB106" s="534"/>
      <c r="AC106" s="534"/>
      <c r="AD106" s="534"/>
      <c r="AE106" s="534"/>
      <c r="AF106" s="534"/>
      <c r="AG106" s="534"/>
      <c r="AH106" s="534"/>
      <c r="AI106" s="534"/>
      <c r="AJ106" s="535"/>
      <c r="AL106" s="459"/>
      <c r="AM106" s="460"/>
      <c r="AN106" s="460"/>
      <c r="AO106" s="460"/>
      <c r="AP106" s="460"/>
      <c r="AQ106" s="460"/>
      <c r="AR106" s="460"/>
      <c r="AS106" s="460"/>
      <c r="AT106" s="460"/>
      <c r="AU106" s="460"/>
      <c r="AV106" s="461"/>
    </row>
    <row r="107" spans="1:48" s="269" customFormat="1" ht="13.5" customHeight="1" thickBot="1">
      <c r="A107" s="509"/>
      <c r="B107" s="510"/>
      <c r="C107" s="510"/>
      <c r="D107" s="511"/>
      <c r="E107" s="61" t="b">
        <v>0</v>
      </c>
      <c r="F107" s="533" t="s">
        <v>75</v>
      </c>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270"/>
      <c r="AK107" s="202"/>
      <c r="AL107" s="462"/>
      <c r="AM107" s="463"/>
      <c r="AN107" s="463"/>
      <c r="AO107" s="463"/>
      <c r="AP107" s="463"/>
      <c r="AQ107" s="463"/>
      <c r="AR107" s="463"/>
      <c r="AS107" s="463"/>
      <c r="AT107" s="463"/>
      <c r="AU107" s="463"/>
      <c r="AV107" s="464"/>
    </row>
    <row r="108" spans="1:48" s="269" customFormat="1" ht="13.5" customHeight="1">
      <c r="A108" s="509"/>
      <c r="B108" s="510"/>
      <c r="C108" s="510"/>
      <c r="D108" s="511"/>
      <c r="E108" s="61" t="b">
        <v>0</v>
      </c>
      <c r="F108" s="533" t="s">
        <v>76</v>
      </c>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533"/>
      <c r="AF108" s="533"/>
      <c r="AG108" s="533"/>
      <c r="AH108" s="533"/>
      <c r="AI108" s="533"/>
      <c r="AJ108" s="270"/>
      <c r="AK108" s="202"/>
    </row>
    <row r="109" spans="1:48" s="269" customFormat="1" ht="13.5" customHeight="1">
      <c r="A109" s="512"/>
      <c r="B109" s="513"/>
      <c r="C109" s="513"/>
      <c r="D109" s="514"/>
      <c r="E109" s="62" t="b">
        <v>0</v>
      </c>
      <c r="F109" s="537" t="s">
        <v>77</v>
      </c>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271"/>
      <c r="AK109" s="202"/>
    </row>
    <row r="110" spans="1:48" s="269" customFormat="1" ht="24.75" customHeight="1">
      <c r="A110" s="506" t="s">
        <v>78</v>
      </c>
      <c r="B110" s="507"/>
      <c r="C110" s="507"/>
      <c r="D110" s="508"/>
      <c r="E110" s="63" t="b">
        <v>1</v>
      </c>
      <c r="F110" s="490" t="s">
        <v>79</v>
      </c>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1"/>
      <c r="AK110" s="202"/>
    </row>
    <row r="111" spans="1:48" s="79" customFormat="1" ht="13.5" customHeight="1">
      <c r="A111" s="509"/>
      <c r="B111" s="510"/>
      <c r="C111" s="510"/>
      <c r="D111" s="511"/>
      <c r="E111" s="64" t="b">
        <v>0</v>
      </c>
      <c r="F111" s="533" t="s">
        <v>80</v>
      </c>
      <c r="G111" s="533"/>
      <c r="H111" s="533"/>
      <c r="I111" s="533"/>
      <c r="J111" s="533"/>
      <c r="K111" s="533"/>
      <c r="L111" s="533"/>
      <c r="M111" s="533"/>
      <c r="N111" s="533"/>
      <c r="O111" s="533"/>
      <c r="P111" s="533"/>
      <c r="Q111" s="533"/>
      <c r="R111" s="533"/>
      <c r="S111" s="533"/>
      <c r="T111" s="533"/>
      <c r="U111" s="533"/>
      <c r="V111" s="533"/>
      <c r="W111" s="533"/>
      <c r="X111" s="533"/>
      <c r="Y111" s="533"/>
      <c r="Z111" s="533"/>
      <c r="AA111" s="533"/>
      <c r="AB111" s="533"/>
      <c r="AC111" s="533"/>
      <c r="AD111" s="533"/>
      <c r="AE111" s="533"/>
      <c r="AF111" s="533"/>
      <c r="AG111" s="533"/>
      <c r="AH111" s="533"/>
      <c r="AI111" s="533"/>
      <c r="AJ111" s="272"/>
      <c r="AK111" s="202"/>
    </row>
    <row r="112" spans="1:48" s="79" customFormat="1" ht="13.5" customHeight="1">
      <c r="A112" s="509"/>
      <c r="B112" s="510"/>
      <c r="C112" s="510"/>
      <c r="D112" s="511"/>
      <c r="E112" s="61" t="b">
        <v>1</v>
      </c>
      <c r="F112" s="533" t="s">
        <v>81</v>
      </c>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270"/>
      <c r="AK112" s="202"/>
    </row>
    <row r="113" spans="1:37" s="79" customFormat="1" ht="15.75" customHeight="1">
      <c r="A113" s="512"/>
      <c r="B113" s="513"/>
      <c r="C113" s="513"/>
      <c r="D113" s="514"/>
      <c r="E113" s="65" t="b">
        <v>0</v>
      </c>
      <c r="F113" s="478" t="s">
        <v>82</v>
      </c>
      <c r="G113" s="478"/>
      <c r="H113" s="478"/>
      <c r="I113" s="478"/>
      <c r="J113" s="478"/>
      <c r="K113" s="478"/>
      <c r="L113" s="478"/>
      <c r="M113" s="478"/>
      <c r="N113" s="478"/>
      <c r="O113" s="478"/>
      <c r="P113" s="478"/>
      <c r="Q113" s="478"/>
      <c r="R113" s="478"/>
      <c r="S113" s="478"/>
      <c r="T113" s="478"/>
      <c r="U113" s="478"/>
      <c r="V113" s="478"/>
      <c r="W113" s="478"/>
      <c r="X113" s="478"/>
      <c r="Y113" s="478"/>
      <c r="Z113" s="478"/>
      <c r="AA113" s="478"/>
      <c r="AB113" s="478"/>
      <c r="AC113" s="478"/>
      <c r="AD113" s="478"/>
      <c r="AE113" s="478"/>
      <c r="AF113" s="478"/>
      <c r="AG113" s="478"/>
      <c r="AH113" s="478"/>
      <c r="AI113" s="478"/>
      <c r="AJ113" s="544"/>
    </row>
    <row r="114" spans="1:37" s="79" customFormat="1" ht="13.5" customHeight="1">
      <c r="A114" s="506" t="s">
        <v>83</v>
      </c>
      <c r="B114" s="507"/>
      <c r="C114" s="507"/>
      <c r="D114" s="508"/>
      <c r="E114" s="64" t="b">
        <v>1</v>
      </c>
      <c r="F114" s="547" t="s">
        <v>84</v>
      </c>
      <c r="G114" s="547"/>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272"/>
      <c r="AK114" s="202"/>
    </row>
    <row r="115" spans="1:37" s="79" customFormat="1" ht="22.5" customHeight="1">
      <c r="A115" s="509"/>
      <c r="B115" s="510"/>
      <c r="C115" s="510"/>
      <c r="D115" s="511"/>
      <c r="E115" s="61" t="b">
        <v>1</v>
      </c>
      <c r="F115" s="492" t="s">
        <v>85</v>
      </c>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548"/>
      <c r="AK115" s="202"/>
    </row>
    <row r="116" spans="1:37" s="79" customFormat="1" ht="13.5" customHeight="1">
      <c r="A116" s="509"/>
      <c r="B116" s="510"/>
      <c r="C116" s="510"/>
      <c r="D116" s="511"/>
      <c r="E116" s="61" t="b">
        <v>1</v>
      </c>
      <c r="F116" s="533" t="s">
        <v>86</v>
      </c>
      <c r="G116" s="533"/>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33"/>
      <c r="AD116" s="533"/>
      <c r="AE116" s="533"/>
      <c r="AF116" s="533"/>
      <c r="AG116" s="533"/>
      <c r="AH116" s="533"/>
      <c r="AI116" s="533"/>
      <c r="AJ116" s="270"/>
      <c r="AK116" s="202"/>
    </row>
    <row r="117" spans="1:37" s="79" customFormat="1" ht="13.5" customHeight="1">
      <c r="A117" s="512"/>
      <c r="B117" s="513"/>
      <c r="C117" s="513"/>
      <c r="D117" s="514"/>
      <c r="E117" s="65" t="b">
        <v>0</v>
      </c>
      <c r="F117" s="478" t="s">
        <v>87</v>
      </c>
      <c r="G117" s="478"/>
      <c r="H117" s="478"/>
      <c r="I117" s="478" t="b">
        <v>0</v>
      </c>
      <c r="J117" s="478"/>
      <c r="K117" s="478"/>
      <c r="L117" s="478"/>
      <c r="M117" s="478"/>
      <c r="N117" s="478"/>
      <c r="O117" s="478" t="b">
        <v>1</v>
      </c>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273"/>
      <c r="AK117" s="202"/>
    </row>
    <row r="118" spans="1:37" s="79" customFormat="1" ht="22.5" customHeight="1">
      <c r="A118" s="506" t="s">
        <v>88</v>
      </c>
      <c r="B118" s="507"/>
      <c r="C118" s="507"/>
      <c r="D118" s="508"/>
      <c r="E118" s="64" t="b">
        <v>1</v>
      </c>
      <c r="F118" s="490" t="s">
        <v>89</v>
      </c>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1"/>
      <c r="AK118" s="202"/>
    </row>
    <row r="119" spans="1:37" s="79" customFormat="1" ht="15" customHeight="1">
      <c r="A119" s="509"/>
      <c r="B119" s="510"/>
      <c r="C119" s="510"/>
      <c r="D119" s="511"/>
      <c r="E119" s="61" t="b">
        <v>0</v>
      </c>
      <c r="F119" s="492" t="s">
        <v>90</v>
      </c>
      <c r="G119" s="492"/>
      <c r="H119" s="492"/>
      <c r="I119" s="492"/>
      <c r="J119" s="492"/>
      <c r="K119" s="492"/>
      <c r="L119" s="492"/>
      <c r="M119" s="492"/>
      <c r="N119" s="492"/>
      <c r="O119" s="492"/>
      <c r="P119" s="492"/>
      <c r="Q119" s="492"/>
      <c r="R119" s="492"/>
      <c r="S119" s="492"/>
      <c r="T119" s="492"/>
      <c r="U119" s="492"/>
      <c r="V119" s="492"/>
      <c r="W119" s="492"/>
      <c r="X119" s="492"/>
      <c r="Y119" s="492"/>
      <c r="Z119" s="492"/>
      <c r="AA119" s="492"/>
      <c r="AB119" s="492"/>
      <c r="AC119" s="492"/>
      <c r="AD119" s="492"/>
      <c r="AE119" s="492"/>
      <c r="AF119" s="492"/>
      <c r="AG119" s="492"/>
      <c r="AH119" s="492"/>
      <c r="AI119" s="492"/>
      <c r="AJ119" s="274"/>
      <c r="AK119" s="99"/>
    </row>
    <row r="120" spans="1:37" s="79" customFormat="1" ht="13.5" customHeight="1">
      <c r="A120" s="509"/>
      <c r="B120" s="510"/>
      <c r="C120" s="510"/>
      <c r="D120" s="511"/>
      <c r="E120" s="64" t="b">
        <v>0</v>
      </c>
      <c r="F120" s="492" t="s">
        <v>91</v>
      </c>
      <c r="G120" s="492"/>
      <c r="H120" s="492"/>
      <c r="I120" s="492"/>
      <c r="J120" s="492"/>
      <c r="K120" s="492"/>
      <c r="L120" s="492"/>
      <c r="M120" s="492"/>
      <c r="N120" s="492"/>
      <c r="O120" s="492"/>
      <c r="P120" s="492"/>
      <c r="Q120" s="492"/>
      <c r="R120" s="492"/>
      <c r="S120" s="492"/>
      <c r="T120" s="492"/>
      <c r="U120" s="492"/>
      <c r="V120" s="492"/>
      <c r="W120" s="492"/>
      <c r="X120" s="492"/>
      <c r="Y120" s="492"/>
      <c r="Z120" s="492"/>
      <c r="AA120" s="492"/>
      <c r="AB120" s="492"/>
      <c r="AC120" s="492"/>
      <c r="AD120" s="492"/>
      <c r="AE120" s="492"/>
      <c r="AF120" s="492"/>
      <c r="AG120" s="492"/>
      <c r="AH120" s="492"/>
      <c r="AI120" s="492"/>
      <c r="AJ120" s="275"/>
    </row>
    <row r="121" spans="1:37" s="79" customFormat="1" ht="15.75" customHeight="1">
      <c r="A121" s="512"/>
      <c r="B121" s="513"/>
      <c r="C121" s="513"/>
      <c r="D121" s="514"/>
      <c r="E121" s="65" t="b">
        <v>1</v>
      </c>
      <c r="F121" s="478" t="s">
        <v>92</v>
      </c>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544"/>
    </row>
    <row r="122" spans="1:37" s="79" customFormat="1" ht="13.5" customHeight="1">
      <c r="A122" s="506" t="s">
        <v>93</v>
      </c>
      <c r="B122" s="507"/>
      <c r="C122" s="507"/>
      <c r="D122" s="508"/>
      <c r="E122" s="64" t="b">
        <v>1</v>
      </c>
      <c r="F122" s="490" t="s">
        <v>94</v>
      </c>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272"/>
    </row>
    <row r="123" spans="1:37" s="79" customFormat="1" ht="21" customHeight="1">
      <c r="A123" s="509"/>
      <c r="B123" s="510"/>
      <c r="C123" s="510"/>
      <c r="D123" s="511"/>
      <c r="E123" s="61" t="b">
        <v>1</v>
      </c>
      <c r="F123" s="492" t="s">
        <v>95</v>
      </c>
      <c r="G123" s="492"/>
      <c r="H123" s="492"/>
      <c r="I123" s="492"/>
      <c r="J123" s="492"/>
      <c r="K123" s="492"/>
      <c r="L123" s="492"/>
      <c r="M123" s="492"/>
      <c r="N123" s="492"/>
      <c r="O123" s="492"/>
      <c r="P123" s="492"/>
      <c r="Q123" s="492"/>
      <c r="R123" s="492"/>
      <c r="S123" s="492"/>
      <c r="T123" s="492"/>
      <c r="U123" s="492"/>
      <c r="V123" s="492"/>
      <c r="W123" s="492"/>
      <c r="X123" s="492"/>
      <c r="Y123" s="492"/>
      <c r="Z123" s="492"/>
      <c r="AA123" s="492"/>
      <c r="AB123" s="492"/>
      <c r="AC123" s="492"/>
      <c r="AD123" s="492"/>
      <c r="AE123" s="492"/>
      <c r="AF123" s="492"/>
      <c r="AG123" s="492"/>
      <c r="AH123" s="492"/>
      <c r="AI123" s="492"/>
      <c r="AJ123" s="548"/>
    </row>
    <row r="124" spans="1:37" s="79" customFormat="1" ht="13.5" customHeight="1">
      <c r="A124" s="509"/>
      <c r="B124" s="510"/>
      <c r="C124" s="510"/>
      <c r="D124" s="511"/>
      <c r="E124" s="61" t="b">
        <v>0</v>
      </c>
      <c r="F124" s="492" t="s">
        <v>96</v>
      </c>
      <c r="G124" s="492"/>
      <c r="H124" s="492"/>
      <c r="I124" s="492"/>
      <c r="J124" s="492"/>
      <c r="K124" s="492"/>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270"/>
    </row>
    <row r="125" spans="1:37" s="79" customFormat="1" ht="13.5" customHeight="1">
      <c r="A125" s="512"/>
      <c r="B125" s="513"/>
      <c r="C125" s="513"/>
      <c r="D125" s="514"/>
      <c r="E125" s="65" t="b">
        <v>0</v>
      </c>
      <c r="F125" s="478" t="s">
        <v>97</v>
      </c>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276"/>
    </row>
    <row r="126" spans="1:37" s="79" customFormat="1" ht="13.5" customHeight="1">
      <c r="A126" s="506" t="s">
        <v>98</v>
      </c>
      <c r="B126" s="507"/>
      <c r="C126" s="507"/>
      <c r="D126" s="508"/>
      <c r="E126" s="64" t="b">
        <v>1</v>
      </c>
      <c r="F126" s="490" t="s">
        <v>99</v>
      </c>
      <c r="G126" s="490"/>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1"/>
    </row>
    <row r="127" spans="1:37" s="79" customFormat="1" ht="13.5" customHeight="1">
      <c r="A127" s="509"/>
      <c r="B127" s="510"/>
      <c r="C127" s="510"/>
      <c r="D127" s="511"/>
      <c r="E127" s="61" t="b">
        <v>0</v>
      </c>
      <c r="F127" s="492" t="s">
        <v>100</v>
      </c>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270"/>
    </row>
    <row r="128" spans="1:37" s="79" customFormat="1" ht="13.5" customHeight="1">
      <c r="A128" s="509"/>
      <c r="B128" s="510"/>
      <c r="C128" s="510"/>
      <c r="D128" s="511"/>
      <c r="E128" s="61" t="b">
        <v>0</v>
      </c>
      <c r="F128" s="492" t="s">
        <v>101</v>
      </c>
      <c r="G128" s="492"/>
      <c r="H128" s="492"/>
      <c r="I128" s="492"/>
      <c r="J128" s="492"/>
      <c r="K128" s="492"/>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270"/>
    </row>
    <row r="129" spans="1:49" s="79" customFormat="1" ht="13.5" customHeight="1" thickBot="1">
      <c r="A129" s="512"/>
      <c r="B129" s="513"/>
      <c r="C129" s="513"/>
      <c r="D129" s="514"/>
      <c r="E129" s="66" t="b">
        <v>0</v>
      </c>
      <c r="F129" s="543" t="s">
        <v>102</v>
      </c>
      <c r="G129" s="543"/>
      <c r="H129" s="543"/>
      <c r="I129" s="543"/>
      <c r="J129" s="543"/>
      <c r="K129" s="543"/>
      <c r="L129" s="543"/>
      <c r="M129" s="543"/>
      <c r="N129" s="543"/>
      <c r="O129" s="543"/>
      <c r="P129" s="543"/>
      <c r="Q129" s="543"/>
      <c r="R129" s="543"/>
      <c r="S129" s="543"/>
      <c r="T129" s="543"/>
      <c r="U129" s="543"/>
      <c r="V129" s="543"/>
      <c r="W129" s="543"/>
      <c r="X129" s="543"/>
      <c r="Y129" s="543"/>
      <c r="Z129" s="543"/>
      <c r="AA129" s="543"/>
      <c r="AB129" s="543"/>
      <c r="AC129" s="543"/>
      <c r="AD129" s="543"/>
      <c r="AE129" s="543"/>
      <c r="AF129" s="543"/>
      <c r="AG129" s="543"/>
      <c r="AH129" s="543"/>
      <c r="AI129" s="54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3"/>
      <c r="B132" s="494"/>
      <c r="C132" s="494"/>
      <c r="D132" s="494"/>
      <c r="E132" s="494"/>
      <c r="F132" s="494"/>
      <c r="G132" s="494"/>
      <c r="H132" s="494"/>
      <c r="I132" s="494"/>
      <c r="J132" s="494"/>
      <c r="K132" s="494"/>
      <c r="L132" s="494"/>
      <c r="M132" s="494"/>
      <c r="N132" s="494"/>
      <c r="O132" s="494"/>
      <c r="P132" s="494"/>
      <c r="Q132" s="494"/>
      <c r="R132" s="494"/>
      <c r="S132" s="494"/>
      <c r="T132" s="494"/>
      <c r="U132" s="494"/>
      <c r="V132" s="494"/>
      <c r="W132" s="494"/>
      <c r="X132" s="494"/>
      <c r="Y132" s="494"/>
      <c r="Z132" s="494"/>
      <c r="AA132" s="494"/>
      <c r="AB132" s="494"/>
      <c r="AC132" s="494"/>
      <c r="AD132" s="494"/>
      <c r="AE132" s="494"/>
      <c r="AF132" s="494"/>
      <c r="AG132" s="494"/>
      <c r="AH132" s="494"/>
      <c r="AI132" s="494"/>
      <c r="AJ132" s="495"/>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46" t="s">
        <v>122</v>
      </c>
      <c r="C135" s="546"/>
      <c r="D135" s="546"/>
      <c r="E135" s="546"/>
      <c r="F135" s="546"/>
      <c r="G135" s="546"/>
      <c r="H135" s="546"/>
      <c r="I135" s="546"/>
      <c r="J135" s="546"/>
      <c r="K135" s="546"/>
      <c r="L135" s="546"/>
      <c r="M135" s="546"/>
      <c r="N135" s="546"/>
      <c r="O135" s="546"/>
      <c r="P135" s="546"/>
      <c r="Q135" s="546"/>
      <c r="R135" s="546"/>
      <c r="S135" s="546"/>
      <c r="T135" s="546"/>
      <c r="U135" s="546"/>
      <c r="V135" s="546"/>
      <c r="W135" s="546"/>
      <c r="X135" s="546"/>
      <c r="Y135" s="546"/>
      <c r="Z135" s="546"/>
      <c r="AA135" s="546"/>
      <c r="AB135" s="546"/>
      <c r="AC135" s="546"/>
      <c r="AD135" s="546"/>
      <c r="AE135" s="546"/>
      <c r="AF135" s="546"/>
      <c r="AG135" s="546"/>
      <c r="AH135" s="546"/>
      <c r="AI135" s="546"/>
      <c r="AJ135" s="546"/>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45" t="s">
        <v>68</v>
      </c>
      <c r="C138" s="545"/>
      <c r="D138" s="545"/>
      <c r="E138" s="545"/>
      <c r="F138" s="545"/>
      <c r="G138" s="545"/>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545"/>
      <c r="AG138" s="545"/>
      <c r="AH138" s="545"/>
      <c r="AI138" s="545"/>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5">
        <v>6</v>
      </c>
      <c r="E140" s="486"/>
      <c r="F140" s="299" t="s">
        <v>2</v>
      </c>
      <c r="G140" s="485" t="s">
        <v>239</v>
      </c>
      <c r="H140" s="486"/>
      <c r="I140" s="299" t="s">
        <v>3</v>
      </c>
      <c r="J140" s="485" t="s">
        <v>239</v>
      </c>
      <c r="K140" s="486"/>
      <c r="L140" s="299" t="s">
        <v>6</v>
      </c>
      <c r="M140" s="300"/>
      <c r="N140" s="487" t="s">
        <v>39</v>
      </c>
      <c r="O140" s="487"/>
      <c r="P140" s="487"/>
      <c r="Q140" s="488" t="str">
        <f>IF(G8="","",G8)</f>
        <v>○○ケアサービス</v>
      </c>
      <c r="R140" s="488"/>
      <c r="S140" s="488"/>
      <c r="T140" s="488"/>
      <c r="U140" s="488"/>
      <c r="V140" s="488"/>
      <c r="W140" s="488"/>
      <c r="X140" s="488"/>
      <c r="Y140" s="488"/>
      <c r="Z140" s="488"/>
      <c r="AA140" s="488"/>
      <c r="AB140" s="488"/>
      <c r="AC140" s="488"/>
      <c r="AD140" s="488"/>
      <c r="AE140" s="488"/>
      <c r="AF140" s="488"/>
      <c r="AG140" s="488"/>
      <c r="AH140" s="488"/>
      <c r="AI140" s="488"/>
      <c r="AJ140" s="489"/>
    </row>
    <row r="141" spans="1:49" s="301" customFormat="1" ht="19.5" customHeight="1">
      <c r="A141" s="298"/>
      <c r="B141" s="302"/>
      <c r="C141" s="299"/>
      <c r="D141" s="299"/>
      <c r="E141" s="299"/>
      <c r="F141" s="299"/>
      <c r="G141" s="299"/>
      <c r="H141" s="299"/>
      <c r="I141" s="299"/>
      <c r="J141" s="299"/>
      <c r="K141" s="299"/>
      <c r="L141" s="299"/>
      <c r="M141" s="299"/>
      <c r="N141" s="479" t="s">
        <v>168</v>
      </c>
      <c r="O141" s="479"/>
      <c r="P141" s="479"/>
      <c r="Q141" s="480" t="s">
        <v>49</v>
      </c>
      <c r="R141" s="480"/>
      <c r="S141" s="481" t="s">
        <v>240</v>
      </c>
      <c r="T141" s="481"/>
      <c r="U141" s="481"/>
      <c r="V141" s="481"/>
      <c r="W141" s="481"/>
      <c r="X141" s="482" t="s">
        <v>50</v>
      </c>
      <c r="Y141" s="482"/>
      <c r="Z141" s="481" t="s">
        <v>241</v>
      </c>
      <c r="AA141" s="481"/>
      <c r="AB141" s="481"/>
      <c r="AC141" s="481"/>
      <c r="AD141" s="481"/>
      <c r="AE141" s="481"/>
      <c r="AF141" s="481"/>
      <c r="AG141" s="481"/>
      <c r="AH141" s="481"/>
      <c r="AI141" s="483"/>
      <c r="AJ141" s="484"/>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231</v>
      </c>
      <c r="B144" s="308"/>
      <c r="C144" s="154"/>
      <c r="D144" s="154"/>
      <c r="E144" s="28" t="s">
        <v>244</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306</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498" t="s">
        <v>155</v>
      </c>
      <c r="B148" s="498"/>
      <c r="C148" s="498"/>
      <c r="D148" s="498"/>
      <c r="E148" s="498"/>
      <c r="F148" s="498"/>
      <c r="G148" s="498"/>
      <c r="H148" s="498"/>
      <c r="I148" s="498"/>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498"/>
    </row>
    <row r="149" spans="1:36">
      <c r="A149" s="465" t="s">
        <v>292</v>
      </c>
      <c r="B149" s="467" t="s">
        <v>294</v>
      </c>
      <c r="C149" s="468"/>
      <c r="D149" s="468"/>
      <c r="E149" s="468"/>
      <c r="F149" s="468"/>
      <c r="G149" s="468"/>
      <c r="H149" s="468"/>
      <c r="I149" s="468"/>
      <c r="J149" s="468"/>
      <c r="K149" s="468"/>
      <c r="L149" s="468"/>
      <c r="M149" s="468"/>
      <c r="N149" s="468"/>
      <c r="O149" s="468"/>
      <c r="P149" s="468"/>
      <c r="Q149" s="468"/>
      <c r="R149" s="468"/>
      <c r="S149" s="468"/>
      <c r="T149" s="468"/>
      <c r="U149" s="468"/>
      <c r="V149" s="468"/>
      <c r="W149" s="468"/>
      <c r="X149" s="468"/>
      <c r="Y149" s="468"/>
      <c r="Z149" s="468"/>
      <c r="AA149" s="468"/>
      <c r="AB149" s="468"/>
      <c r="AC149" s="468"/>
      <c r="AD149" s="468"/>
      <c r="AE149" s="468"/>
      <c r="AF149" s="468"/>
      <c r="AG149" s="468"/>
      <c r="AH149" s="468"/>
      <c r="AI149" s="469"/>
      <c r="AJ149" s="313" t="str">
        <f>V34</f>
        <v>○</v>
      </c>
    </row>
    <row r="150" spans="1:36">
      <c r="A150" s="466"/>
      <c r="B150" s="470" t="s">
        <v>295</v>
      </c>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2"/>
      <c r="AJ150" s="313" t="str">
        <f>AC34</f>
        <v>○</v>
      </c>
    </row>
    <row r="151" spans="1:36">
      <c r="A151" s="466"/>
      <c r="B151" s="470" t="s">
        <v>296</v>
      </c>
      <c r="C151" s="471"/>
      <c r="D151" s="471"/>
      <c r="E151" s="471"/>
      <c r="F151" s="471"/>
      <c r="G151" s="471"/>
      <c r="H151" s="471"/>
      <c r="I151" s="471"/>
      <c r="J151" s="471"/>
      <c r="K151" s="471"/>
      <c r="L151" s="471"/>
      <c r="M151" s="471"/>
      <c r="N151" s="471"/>
      <c r="O151" s="471"/>
      <c r="P151" s="471"/>
      <c r="Q151" s="471"/>
      <c r="R151" s="471"/>
      <c r="S151" s="471"/>
      <c r="T151" s="471"/>
      <c r="U151" s="471"/>
      <c r="V151" s="471"/>
      <c r="W151" s="471"/>
      <c r="X151" s="471"/>
      <c r="Y151" s="471"/>
      <c r="Z151" s="471"/>
      <c r="AA151" s="471"/>
      <c r="AB151" s="471"/>
      <c r="AC151" s="471"/>
      <c r="AD151" s="471"/>
      <c r="AE151" s="471"/>
      <c r="AF151" s="471"/>
      <c r="AG151" s="471"/>
      <c r="AH151" s="471"/>
      <c r="AI151" s="472"/>
      <c r="AJ151" s="313" t="str">
        <f>AJ34</f>
        <v>○</v>
      </c>
    </row>
    <row r="152" spans="1:36">
      <c r="A152" s="314" t="s">
        <v>293</v>
      </c>
      <c r="B152" s="473" t="s">
        <v>310</v>
      </c>
      <c r="C152" s="474"/>
      <c r="D152" s="474"/>
      <c r="E152" s="474"/>
      <c r="F152" s="474"/>
      <c r="G152" s="474"/>
      <c r="H152" s="474"/>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5"/>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498" t="s">
        <v>235</v>
      </c>
      <c r="B154" s="498"/>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row>
    <row r="155" spans="1:36">
      <c r="A155" s="476" t="s">
        <v>298</v>
      </c>
      <c r="B155" s="468" t="s">
        <v>297</v>
      </c>
      <c r="C155" s="468"/>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c r="AA155" s="468"/>
      <c r="AB155" s="468"/>
      <c r="AC155" s="468"/>
      <c r="AD155" s="468"/>
      <c r="AE155" s="468"/>
      <c r="AF155" s="468"/>
      <c r="AG155" s="468"/>
      <c r="AH155" s="468"/>
      <c r="AI155" s="469"/>
      <c r="AJ155" s="313" t="str">
        <f>AJ78</f>
        <v>○</v>
      </c>
    </row>
    <row r="156" spans="1:36">
      <c r="A156" s="477"/>
      <c r="B156" s="471" t="s">
        <v>301</v>
      </c>
      <c r="C156" s="471"/>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1"/>
      <c r="AA156" s="471"/>
      <c r="AB156" s="471"/>
      <c r="AC156" s="471"/>
      <c r="AD156" s="471"/>
      <c r="AE156" s="471"/>
      <c r="AF156" s="471"/>
      <c r="AG156" s="471"/>
      <c r="AH156" s="471"/>
      <c r="AI156" s="472"/>
      <c r="AJ156" s="313" t="str">
        <f>AJ79</f>
        <v>○</v>
      </c>
    </row>
    <row r="157" spans="1:36" ht="13.5" customHeight="1">
      <c r="A157" s="477"/>
      <c r="B157" s="471" t="s">
        <v>302</v>
      </c>
      <c r="C157" s="471"/>
      <c r="D157" s="471"/>
      <c r="E157" s="471"/>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2"/>
      <c r="AJ157" s="313" t="str">
        <f>AJ74</f>
        <v>○</v>
      </c>
    </row>
    <row r="158" spans="1:36" ht="13.5" customHeight="1">
      <c r="A158" s="477"/>
      <c r="B158" s="471" t="s">
        <v>303</v>
      </c>
      <c r="C158" s="471"/>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2"/>
      <c r="AJ158" s="313" t="str">
        <f>AF82</f>
        <v>○</v>
      </c>
    </row>
    <row r="159" spans="1:36" ht="27" customHeight="1">
      <c r="A159" s="477"/>
      <c r="B159" s="500" t="s">
        <v>311</v>
      </c>
      <c r="C159" s="500"/>
      <c r="D159" s="500"/>
      <c r="E159" s="500"/>
      <c r="F159" s="500"/>
      <c r="G159" s="500"/>
      <c r="H159" s="500"/>
      <c r="I159" s="500"/>
      <c r="J159" s="500"/>
      <c r="K159" s="500"/>
      <c r="L159" s="500"/>
      <c r="M159" s="500"/>
      <c r="N159" s="500"/>
      <c r="O159" s="500"/>
      <c r="P159" s="500"/>
      <c r="Q159" s="500"/>
      <c r="R159" s="500"/>
      <c r="S159" s="500"/>
      <c r="T159" s="500"/>
      <c r="U159" s="500"/>
      <c r="V159" s="500"/>
      <c r="W159" s="500"/>
      <c r="X159" s="500"/>
      <c r="Y159" s="500"/>
      <c r="Z159" s="500"/>
      <c r="AA159" s="500"/>
      <c r="AB159" s="500"/>
      <c r="AC159" s="500"/>
      <c r="AD159" s="500"/>
      <c r="AE159" s="500"/>
      <c r="AF159" s="500"/>
      <c r="AG159" s="500"/>
      <c r="AH159" s="500"/>
      <c r="AI159" s="501"/>
      <c r="AJ159" s="313" t="str">
        <f>AF83</f>
        <v>○</v>
      </c>
    </row>
    <row r="160" spans="1:36" ht="16.5" customHeight="1">
      <c r="A160" s="477"/>
      <c r="B160" s="471" t="s">
        <v>304</v>
      </c>
      <c r="C160" s="471"/>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1"/>
      <c r="AA160" s="471"/>
      <c r="AB160" s="471"/>
      <c r="AC160" s="471"/>
      <c r="AD160" s="471"/>
      <c r="AE160" s="471"/>
      <c r="AF160" s="471"/>
      <c r="AG160" s="471"/>
      <c r="AH160" s="471"/>
      <c r="AI160" s="472"/>
      <c r="AJ160" s="313" t="str">
        <f>AJ90</f>
        <v/>
      </c>
    </row>
    <row r="161" spans="1:36" ht="23.25" customHeight="1">
      <c r="A161" s="499" t="s">
        <v>292</v>
      </c>
      <c r="B161" s="500" t="s">
        <v>299</v>
      </c>
      <c r="C161" s="500"/>
      <c r="D161" s="500"/>
      <c r="E161" s="500"/>
      <c r="F161" s="500"/>
      <c r="G161" s="500"/>
      <c r="H161" s="500"/>
      <c r="I161" s="500"/>
      <c r="J161" s="500"/>
      <c r="K161" s="500"/>
      <c r="L161" s="500"/>
      <c r="M161" s="500"/>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0"/>
      <c r="AI161" s="501"/>
      <c r="AJ161" s="313" t="str">
        <f>AF95</f>
        <v>○</v>
      </c>
    </row>
    <row r="162" spans="1:36" ht="25.5" customHeight="1">
      <c r="A162" s="477"/>
      <c r="B162" s="500" t="s">
        <v>305</v>
      </c>
      <c r="C162" s="500"/>
      <c r="D162" s="500"/>
      <c r="E162" s="500"/>
      <c r="F162" s="500"/>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1"/>
      <c r="AJ162" s="313" t="str">
        <f>AF97</f>
        <v>○</v>
      </c>
    </row>
    <row r="163" spans="1:36" ht="25.5" customHeight="1">
      <c r="A163" s="315" t="s">
        <v>293</v>
      </c>
      <c r="B163" s="518" t="s">
        <v>300</v>
      </c>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9"/>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A161:A162"/>
    <mergeCell ref="B155:AI155"/>
    <mergeCell ref="B156:AI156"/>
    <mergeCell ref="B157:AI157"/>
    <mergeCell ref="B158:AI158"/>
    <mergeCell ref="B159:AI159"/>
    <mergeCell ref="B160:AI160"/>
    <mergeCell ref="B161:AI161"/>
    <mergeCell ref="B162:AI162"/>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election activeCell="L34" sqref="L34"/>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72" t="s">
        <v>39</v>
      </c>
      <c r="B3" s="772"/>
      <c r="C3" s="773"/>
      <c r="D3" s="774" t="str">
        <f>IF(基本情報入力シート!M37="","",基本情報入力シート!M37)</f>
        <v>○○ケアサービス</v>
      </c>
      <c r="E3" s="775"/>
      <c r="F3" s="775"/>
      <c r="G3" s="775"/>
      <c r="H3" s="775"/>
      <c r="I3" s="775"/>
      <c r="J3" s="775"/>
      <c r="K3" s="775"/>
      <c r="L3" s="775"/>
      <c r="M3" s="775"/>
      <c r="N3" s="775"/>
      <c r="O3" s="776"/>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9"/>
      <c r="C5" s="780"/>
      <c r="D5" s="780"/>
      <c r="E5" s="780"/>
      <c r="F5" s="780"/>
      <c r="G5" s="780"/>
      <c r="H5" s="780"/>
      <c r="I5" s="780"/>
      <c r="J5" s="780"/>
      <c r="K5" s="780"/>
      <c r="L5" s="780"/>
      <c r="M5" s="780"/>
      <c r="N5" s="780"/>
      <c r="O5" s="781"/>
      <c r="P5" s="777" t="s">
        <v>66</v>
      </c>
      <c r="Q5" s="321"/>
      <c r="R5" s="25"/>
    </row>
    <row r="6" spans="1:22" ht="10.5" customHeight="1">
      <c r="A6" s="25"/>
      <c r="B6" s="782"/>
      <c r="C6" s="783"/>
      <c r="D6" s="783"/>
      <c r="E6" s="783"/>
      <c r="F6" s="783"/>
      <c r="G6" s="783"/>
      <c r="H6" s="783"/>
      <c r="I6" s="783"/>
      <c r="J6" s="783"/>
      <c r="K6" s="783"/>
      <c r="L6" s="783"/>
      <c r="M6" s="783"/>
      <c r="N6" s="783"/>
      <c r="O6" s="784"/>
      <c r="P6" s="778"/>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94" t="s">
        <v>233</v>
      </c>
      <c r="C9" s="795"/>
      <c r="D9" s="795"/>
      <c r="E9" s="795"/>
      <c r="F9" s="795"/>
      <c r="G9" s="795"/>
      <c r="H9" s="795"/>
      <c r="I9" s="795"/>
      <c r="J9" s="795"/>
      <c r="K9" s="795"/>
      <c r="L9" s="795"/>
      <c r="M9" s="795"/>
      <c r="N9" s="795"/>
      <c r="O9" s="795"/>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91" t="s">
        <v>307</v>
      </c>
      <c r="C11" s="791"/>
      <c r="D11" s="791"/>
      <c r="E11" s="791"/>
      <c r="F11" s="791"/>
      <c r="G11" s="791"/>
      <c r="H11" s="791"/>
      <c r="I11" s="791"/>
      <c r="J11" s="791"/>
      <c r="K11" s="791"/>
      <c r="L11" s="791"/>
      <c r="M11" s="791"/>
      <c r="N11" s="791"/>
      <c r="O11" s="791"/>
      <c r="P11" s="791"/>
      <c r="Q11" s="791"/>
      <c r="R11" s="791"/>
      <c r="S11" s="791"/>
      <c r="T11" s="791"/>
      <c r="U11" s="791"/>
      <c r="V11" s="791"/>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5"/>
      <c r="B13" s="787" t="s">
        <v>7</v>
      </c>
      <c r="C13" s="792"/>
      <c r="D13" s="792"/>
      <c r="E13" s="792"/>
      <c r="F13" s="792"/>
      <c r="G13" s="792"/>
      <c r="H13" s="792"/>
      <c r="I13" s="792"/>
      <c r="J13" s="792"/>
      <c r="K13" s="785"/>
      <c r="L13" s="761" t="s">
        <v>60</v>
      </c>
      <c r="M13" s="770" t="s">
        <v>164</v>
      </c>
      <c r="N13" s="771"/>
      <c r="O13" s="785" t="s">
        <v>61</v>
      </c>
      <c r="P13" s="787" t="s">
        <v>8</v>
      </c>
      <c r="Q13" s="334" t="s">
        <v>313</v>
      </c>
      <c r="R13" s="335"/>
      <c r="S13" s="336" t="s">
        <v>312</v>
      </c>
      <c r="T13" s="337"/>
      <c r="U13" s="337"/>
      <c r="V13" s="338" t="s">
        <v>154</v>
      </c>
    </row>
    <row r="14" spans="1:22" ht="14.25" hidden="1" customHeight="1">
      <c r="A14" s="766"/>
      <c r="B14" s="788"/>
      <c r="C14" s="793"/>
      <c r="D14" s="793"/>
      <c r="E14" s="793"/>
      <c r="F14" s="793"/>
      <c r="G14" s="793"/>
      <c r="H14" s="793"/>
      <c r="I14" s="793"/>
      <c r="J14" s="793"/>
      <c r="K14" s="786"/>
      <c r="L14" s="764"/>
      <c r="M14" s="789"/>
      <c r="N14" s="790"/>
      <c r="O14" s="786"/>
      <c r="P14" s="788"/>
      <c r="Q14" s="759" t="s">
        <v>126</v>
      </c>
      <c r="R14" s="761" t="s">
        <v>66</v>
      </c>
      <c r="S14" s="763" t="s">
        <v>127</v>
      </c>
      <c r="T14" s="761" t="s">
        <v>66</v>
      </c>
      <c r="U14" s="765" t="s">
        <v>156</v>
      </c>
      <c r="V14" s="768" t="s">
        <v>141</v>
      </c>
    </row>
    <row r="15" spans="1:22" ht="13.5" customHeight="1">
      <c r="A15" s="766"/>
      <c r="B15" s="788"/>
      <c r="C15" s="793"/>
      <c r="D15" s="793"/>
      <c r="E15" s="793"/>
      <c r="F15" s="793"/>
      <c r="G15" s="793"/>
      <c r="H15" s="793"/>
      <c r="I15" s="793"/>
      <c r="J15" s="793"/>
      <c r="K15" s="786"/>
      <c r="L15" s="764"/>
      <c r="M15" s="339"/>
      <c r="N15" s="340"/>
      <c r="O15" s="786"/>
      <c r="P15" s="788"/>
      <c r="Q15" s="760"/>
      <c r="R15" s="762"/>
      <c r="S15" s="762"/>
      <c r="T15" s="764"/>
      <c r="U15" s="766"/>
      <c r="V15" s="769"/>
    </row>
    <row r="16" spans="1:22" ht="16.5" customHeight="1">
      <c r="A16" s="766"/>
      <c r="B16" s="788"/>
      <c r="C16" s="793"/>
      <c r="D16" s="793"/>
      <c r="E16" s="793"/>
      <c r="F16" s="793"/>
      <c r="G16" s="793"/>
      <c r="H16" s="793"/>
      <c r="I16" s="793"/>
      <c r="J16" s="793"/>
      <c r="K16" s="786"/>
      <c r="L16" s="764"/>
      <c r="M16" s="341" t="s">
        <v>64</v>
      </c>
      <c r="N16" s="342" t="s">
        <v>65</v>
      </c>
      <c r="O16" s="786"/>
      <c r="P16" s="788"/>
      <c r="Q16" s="760"/>
      <c r="R16" s="762"/>
      <c r="S16" s="762"/>
      <c r="T16" s="762"/>
      <c r="U16" s="766"/>
      <c r="V16" s="769"/>
    </row>
    <row r="17" spans="1:22" ht="13.5" customHeight="1">
      <c r="A17" s="343"/>
      <c r="B17" s="788"/>
      <c r="C17" s="793"/>
      <c r="D17" s="793"/>
      <c r="E17" s="793"/>
      <c r="F17" s="793"/>
      <c r="G17" s="793"/>
      <c r="H17" s="793"/>
      <c r="I17" s="793"/>
      <c r="J17" s="793"/>
      <c r="K17" s="786"/>
      <c r="L17" s="764"/>
      <c r="M17" s="344"/>
      <c r="N17" s="342"/>
      <c r="O17" s="786"/>
      <c r="P17" s="788"/>
      <c r="Q17" s="760"/>
      <c r="R17" s="762"/>
      <c r="S17" s="762"/>
      <c r="T17" s="762"/>
      <c r="U17" s="766"/>
      <c r="V17" s="769"/>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7"/>
      <c r="V18" s="355"/>
    </row>
    <row r="19" spans="1:22" s="319" customFormat="1" ht="27.75" customHeight="1">
      <c r="A19" s="356" t="s">
        <v>9</v>
      </c>
      <c r="B19" s="756" t="str">
        <f>IF(基本情報入力シート!C53="","",基本情報入力シート!C53)</f>
        <v>1334567890</v>
      </c>
      <c r="C19" s="757"/>
      <c r="D19" s="757"/>
      <c r="E19" s="757"/>
      <c r="F19" s="757"/>
      <c r="G19" s="757"/>
      <c r="H19" s="757"/>
      <c r="I19" s="757"/>
      <c r="J19" s="757"/>
      <c r="K19" s="758"/>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56">
        <f>IF(基本情報入力シート!C54="","",基本情報入力シート!C54)</f>
        <v>1334567890</v>
      </c>
      <c r="C20" s="757"/>
      <c r="D20" s="757"/>
      <c r="E20" s="757"/>
      <c r="F20" s="757"/>
      <c r="G20" s="757"/>
      <c r="H20" s="757"/>
      <c r="I20" s="757"/>
      <c r="J20" s="757"/>
      <c r="K20" s="758"/>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56">
        <f>IF(基本情報入力シート!C55="","",基本情報入力シート!C55)</f>
        <v>1334567891</v>
      </c>
      <c r="C21" s="757"/>
      <c r="D21" s="757"/>
      <c r="E21" s="757"/>
      <c r="F21" s="757"/>
      <c r="G21" s="757"/>
      <c r="H21" s="757"/>
      <c r="I21" s="757"/>
      <c r="J21" s="757"/>
      <c r="K21" s="758"/>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56">
        <f>IF(基本情報入力シート!C56="","",基本情報入力シート!C56)</f>
        <v>1334567892</v>
      </c>
      <c r="C22" s="757"/>
      <c r="D22" s="757"/>
      <c r="E22" s="757"/>
      <c r="F22" s="757"/>
      <c r="G22" s="757"/>
      <c r="H22" s="757"/>
      <c r="I22" s="757"/>
      <c r="J22" s="757"/>
      <c r="K22" s="758"/>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56">
        <f>IF(基本情報入力シート!C57="","",基本情報入力シート!C57)</f>
        <v>1334567893</v>
      </c>
      <c r="C23" s="757"/>
      <c r="D23" s="757"/>
      <c r="E23" s="757"/>
      <c r="F23" s="757"/>
      <c r="G23" s="757"/>
      <c r="H23" s="757"/>
      <c r="I23" s="757"/>
      <c r="J23" s="757"/>
      <c r="K23" s="758"/>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56">
        <f>IF(基本情報入力シート!C58="","",基本情報入力シート!C58)</f>
        <v>1334567893</v>
      </c>
      <c r="C24" s="757"/>
      <c r="D24" s="757"/>
      <c r="E24" s="757"/>
      <c r="F24" s="757"/>
      <c r="G24" s="757"/>
      <c r="H24" s="757"/>
      <c r="I24" s="757"/>
      <c r="J24" s="757"/>
      <c r="K24" s="758"/>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56" t="str">
        <f>IF(基本情報入力シート!C59="","",基本情報入力シート!C59)</f>
        <v/>
      </c>
      <c r="C25" s="757"/>
      <c r="D25" s="757"/>
      <c r="E25" s="757"/>
      <c r="F25" s="757"/>
      <c r="G25" s="757"/>
      <c r="H25" s="757"/>
      <c r="I25" s="757"/>
      <c r="J25" s="757"/>
      <c r="K25" s="758"/>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6" t="str">
        <f>IF(基本情報入力シート!C60="","",基本情報入力シート!C60)</f>
        <v/>
      </c>
      <c r="C26" s="757"/>
      <c r="D26" s="757"/>
      <c r="E26" s="757"/>
      <c r="F26" s="757"/>
      <c r="G26" s="757"/>
      <c r="H26" s="757"/>
      <c r="I26" s="757"/>
      <c r="J26" s="757"/>
      <c r="K26" s="758"/>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6" t="str">
        <f>IF(基本情報入力シート!C61="","",基本情報入力シート!C61)</f>
        <v/>
      </c>
      <c r="C27" s="757"/>
      <c r="D27" s="757"/>
      <c r="E27" s="757"/>
      <c r="F27" s="757"/>
      <c r="G27" s="757"/>
      <c r="H27" s="757"/>
      <c r="I27" s="757"/>
      <c r="J27" s="757"/>
      <c r="K27" s="758"/>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6" t="str">
        <f>IF(基本情報入力シート!C62="","",基本情報入力シート!C62)</f>
        <v/>
      </c>
      <c r="C28" s="757"/>
      <c r="D28" s="757"/>
      <c r="E28" s="757"/>
      <c r="F28" s="757"/>
      <c r="G28" s="757"/>
      <c r="H28" s="757"/>
      <c r="I28" s="757"/>
      <c r="J28" s="757"/>
      <c r="K28" s="758"/>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6" t="str">
        <f>IF(基本情報入力シート!C63="","",基本情報入力シート!C63)</f>
        <v/>
      </c>
      <c r="C29" s="757"/>
      <c r="D29" s="757"/>
      <c r="E29" s="757"/>
      <c r="F29" s="757"/>
      <c r="G29" s="757"/>
      <c r="H29" s="757"/>
      <c r="I29" s="757"/>
      <c r="J29" s="757"/>
      <c r="K29" s="758"/>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6" t="str">
        <f>IF(基本情報入力シート!C64="","",基本情報入力シート!C64)</f>
        <v/>
      </c>
      <c r="C30" s="757"/>
      <c r="D30" s="757"/>
      <c r="E30" s="757"/>
      <c r="F30" s="757"/>
      <c r="G30" s="757"/>
      <c r="H30" s="757"/>
      <c r="I30" s="757"/>
      <c r="J30" s="757"/>
      <c r="K30" s="758"/>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6" t="str">
        <f>IF(基本情報入力シート!C65="","",基本情報入力シート!C65)</f>
        <v/>
      </c>
      <c r="C31" s="757"/>
      <c r="D31" s="757"/>
      <c r="E31" s="757"/>
      <c r="F31" s="757"/>
      <c r="G31" s="757"/>
      <c r="H31" s="757"/>
      <c r="I31" s="757"/>
      <c r="J31" s="757"/>
      <c r="K31" s="758"/>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6" t="str">
        <f>IF(基本情報入力シート!C66="","",基本情報入力シート!C66)</f>
        <v/>
      </c>
      <c r="C32" s="757"/>
      <c r="D32" s="757"/>
      <c r="E32" s="757"/>
      <c r="F32" s="757"/>
      <c r="G32" s="757"/>
      <c r="H32" s="757"/>
      <c r="I32" s="757"/>
      <c r="J32" s="757"/>
      <c r="K32" s="758"/>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6" t="str">
        <f>IF(基本情報入力シート!C67="","",基本情報入力シート!C67)</f>
        <v/>
      </c>
      <c r="C33" s="757"/>
      <c r="D33" s="757"/>
      <c r="E33" s="757"/>
      <c r="F33" s="757"/>
      <c r="G33" s="757"/>
      <c r="H33" s="757"/>
      <c r="I33" s="757"/>
      <c r="J33" s="757"/>
      <c r="K33" s="758"/>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6" t="str">
        <f>IF(基本情報入力シート!C68="","",基本情報入力シート!C68)</f>
        <v/>
      </c>
      <c r="C34" s="757"/>
      <c r="D34" s="757"/>
      <c r="E34" s="757"/>
      <c r="F34" s="757"/>
      <c r="G34" s="757"/>
      <c r="H34" s="757"/>
      <c r="I34" s="757"/>
      <c r="J34" s="757"/>
      <c r="K34" s="758"/>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6" t="str">
        <f>IF(基本情報入力シート!C69="","",基本情報入力シート!C69)</f>
        <v/>
      </c>
      <c r="C35" s="757"/>
      <c r="D35" s="757"/>
      <c r="E35" s="757"/>
      <c r="F35" s="757"/>
      <c r="G35" s="757"/>
      <c r="H35" s="757"/>
      <c r="I35" s="757"/>
      <c r="J35" s="757"/>
      <c r="K35" s="758"/>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6" t="str">
        <f>IF(基本情報入力シート!C70="","",基本情報入力シート!C70)</f>
        <v/>
      </c>
      <c r="C36" s="757"/>
      <c r="D36" s="757"/>
      <c r="E36" s="757"/>
      <c r="F36" s="757"/>
      <c r="G36" s="757"/>
      <c r="H36" s="757"/>
      <c r="I36" s="757"/>
      <c r="J36" s="757"/>
      <c r="K36" s="758"/>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6" t="str">
        <f>IF(基本情報入力シート!C71="","",基本情報入力シート!C71)</f>
        <v/>
      </c>
      <c r="C37" s="757"/>
      <c r="D37" s="757"/>
      <c r="E37" s="757"/>
      <c r="F37" s="757"/>
      <c r="G37" s="757"/>
      <c r="H37" s="757"/>
      <c r="I37" s="757"/>
      <c r="J37" s="757"/>
      <c r="K37" s="758"/>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6" t="str">
        <f>IF(基本情報入力シート!C72="","",基本情報入力シート!C72)</f>
        <v/>
      </c>
      <c r="C38" s="757"/>
      <c r="D38" s="757"/>
      <c r="E38" s="757"/>
      <c r="F38" s="757"/>
      <c r="G38" s="757"/>
      <c r="H38" s="757"/>
      <c r="I38" s="757"/>
      <c r="J38" s="757"/>
      <c r="K38" s="758"/>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6" t="str">
        <f>IF(基本情報入力シート!C73="","",基本情報入力シート!C73)</f>
        <v/>
      </c>
      <c r="C39" s="757"/>
      <c r="D39" s="757"/>
      <c r="E39" s="757"/>
      <c r="F39" s="757"/>
      <c r="G39" s="757"/>
      <c r="H39" s="757"/>
      <c r="I39" s="757"/>
      <c r="J39" s="757"/>
      <c r="K39" s="758"/>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6" t="str">
        <f>IF(基本情報入力シート!C74="","",基本情報入力シート!C74)</f>
        <v/>
      </c>
      <c r="C40" s="757"/>
      <c r="D40" s="757"/>
      <c r="E40" s="757"/>
      <c r="F40" s="757"/>
      <c r="G40" s="757"/>
      <c r="H40" s="757"/>
      <c r="I40" s="757"/>
      <c r="J40" s="757"/>
      <c r="K40" s="758"/>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6" t="str">
        <f>IF(基本情報入力シート!C75="","",基本情報入力シート!C75)</f>
        <v/>
      </c>
      <c r="C41" s="757"/>
      <c r="D41" s="757"/>
      <c r="E41" s="757"/>
      <c r="F41" s="757"/>
      <c r="G41" s="757"/>
      <c r="H41" s="757"/>
      <c r="I41" s="757"/>
      <c r="J41" s="757"/>
      <c r="K41" s="758"/>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6" t="str">
        <f>IF(基本情報入力シート!C76="","",基本情報入力シート!C76)</f>
        <v/>
      </c>
      <c r="C42" s="757"/>
      <c r="D42" s="757"/>
      <c r="E42" s="757"/>
      <c r="F42" s="757"/>
      <c r="G42" s="757"/>
      <c r="H42" s="757"/>
      <c r="I42" s="757"/>
      <c r="J42" s="757"/>
      <c r="K42" s="758"/>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6" t="str">
        <f>IF(基本情報入力シート!C77="","",基本情報入力シート!C77)</f>
        <v/>
      </c>
      <c r="C43" s="757"/>
      <c r="D43" s="757"/>
      <c r="E43" s="757"/>
      <c r="F43" s="757"/>
      <c r="G43" s="757"/>
      <c r="H43" s="757"/>
      <c r="I43" s="757"/>
      <c r="J43" s="757"/>
      <c r="K43" s="758"/>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6" t="str">
        <f>IF(基本情報入力シート!C78="","",基本情報入力シート!C78)</f>
        <v/>
      </c>
      <c r="C44" s="757"/>
      <c r="D44" s="757"/>
      <c r="E44" s="757"/>
      <c r="F44" s="757"/>
      <c r="G44" s="757"/>
      <c r="H44" s="757"/>
      <c r="I44" s="757"/>
      <c r="J44" s="757"/>
      <c r="K44" s="758"/>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6" t="str">
        <f>IF(基本情報入力シート!C79="","",基本情報入力シート!C79)</f>
        <v/>
      </c>
      <c r="C45" s="757"/>
      <c r="D45" s="757"/>
      <c r="E45" s="757"/>
      <c r="F45" s="757"/>
      <c r="G45" s="757"/>
      <c r="H45" s="757"/>
      <c r="I45" s="757"/>
      <c r="J45" s="757"/>
      <c r="K45" s="758"/>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6" t="str">
        <f>IF(基本情報入力シート!C80="","",基本情報入力シート!C80)</f>
        <v/>
      </c>
      <c r="C46" s="757"/>
      <c r="D46" s="757"/>
      <c r="E46" s="757"/>
      <c r="F46" s="757"/>
      <c r="G46" s="757"/>
      <c r="H46" s="757"/>
      <c r="I46" s="757"/>
      <c r="J46" s="757"/>
      <c r="K46" s="758"/>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6" t="str">
        <f>IF(基本情報入力シート!C81="","",基本情報入力シート!C81)</f>
        <v/>
      </c>
      <c r="C47" s="757"/>
      <c r="D47" s="757"/>
      <c r="E47" s="757"/>
      <c r="F47" s="757"/>
      <c r="G47" s="757"/>
      <c r="H47" s="757"/>
      <c r="I47" s="757"/>
      <c r="J47" s="757"/>
      <c r="K47" s="758"/>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6" t="str">
        <f>IF(基本情報入力シート!C82="","",基本情報入力シート!C82)</f>
        <v/>
      </c>
      <c r="C48" s="757"/>
      <c r="D48" s="757"/>
      <c r="E48" s="757"/>
      <c r="F48" s="757"/>
      <c r="G48" s="757"/>
      <c r="H48" s="757"/>
      <c r="I48" s="757"/>
      <c r="J48" s="757"/>
      <c r="K48" s="758"/>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6" t="str">
        <f>IF(基本情報入力シート!C83="","",基本情報入力シート!C83)</f>
        <v/>
      </c>
      <c r="C49" s="757"/>
      <c r="D49" s="757"/>
      <c r="E49" s="757"/>
      <c r="F49" s="757"/>
      <c r="G49" s="757"/>
      <c r="H49" s="757"/>
      <c r="I49" s="757"/>
      <c r="J49" s="757"/>
      <c r="K49" s="758"/>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6" t="str">
        <f>IF(基本情報入力シート!C84="","",基本情報入力シート!C84)</f>
        <v/>
      </c>
      <c r="C50" s="757"/>
      <c r="D50" s="757"/>
      <c r="E50" s="757"/>
      <c r="F50" s="757"/>
      <c r="G50" s="757"/>
      <c r="H50" s="757"/>
      <c r="I50" s="757"/>
      <c r="J50" s="757"/>
      <c r="K50" s="758"/>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6" t="str">
        <f>IF(基本情報入力シート!C85="","",基本情報入力シート!C85)</f>
        <v/>
      </c>
      <c r="C51" s="757"/>
      <c r="D51" s="757"/>
      <c r="E51" s="757"/>
      <c r="F51" s="757"/>
      <c r="G51" s="757"/>
      <c r="H51" s="757"/>
      <c r="I51" s="757"/>
      <c r="J51" s="757"/>
      <c r="K51" s="758"/>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6" t="str">
        <f>IF(基本情報入力シート!C86="","",基本情報入力シート!C86)</f>
        <v/>
      </c>
      <c r="C52" s="757"/>
      <c r="D52" s="757"/>
      <c r="E52" s="757"/>
      <c r="F52" s="757"/>
      <c r="G52" s="757"/>
      <c r="H52" s="757"/>
      <c r="I52" s="757"/>
      <c r="J52" s="757"/>
      <c r="K52" s="758"/>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6" t="str">
        <f>IF(基本情報入力シート!C87="","",基本情報入力シート!C87)</f>
        <v/>
      </c>
      <c r="C53" s="757"/>
      <c r="D53" s="757"/>
      <c r="E53" s="757"/>
      <c r="F53" s="757"/>
      <c r="G53" s="757"/>
      <c r="H53" s="757"/>
      <c r="I53" s="757"/>
      <c r="J53" s="757"/>
      <c r="K53" s="758"/>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6" t="str">
        <f>IF(基本情報入力シート!C88="","",基本情報入力シート!C88)</f>
        <v/>
      </c>
      <c r="C54" s="757"/>
      <c r="D54" s="757"/>
      <c r="E54" s="757"/>
      <c r="F54" s="757"/>
      <c r="G54" s="757"/>
      <c r="H54" s="757"/>
      <c r="I54" s="757"/>
      <c r="J54" s="757"/>
      <c r="K54" s="758"/>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6" t="str">
        <f>IF(基本情報入力シート!C89="","",基本情報入力シート!C89)</f>
        <v/>
      </c>
      <c r="C55" s="757"/>
      <c r="D55" s="757"/>
      <c r="E55" s="757"/>
      <c r="F55" s="757"/>
      <c r="G55" s="757"/>
      <c r="H55" s="757"/>
      <c r="I55" s="757"/>
      <c r="J55" s="757"/>
      <c r="K55" s="758"/>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6" t="str">
        <f>IF(基本情報入力シート!C90="","",基本情報入力シート!C90)</f>
        <v/>
      </c>
      <c r="C56" s="757"/>
      <c r="D56" s="757"/>
      <c r="E56" s="757"/>
      <c r="F56" s="757"/>
      <c r="G56" s="757"/>
      <c r="H56" s="757"/>
      <c r="I56" s="757"/>
      <c r="J56" s="757"/>
      <c r="K56" s="758"/>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6" t="str">
        <f>IF(基本情報入力シート!C91="","",基本情報入力シート!C91)</f>
        <v/>
      </c>
      <c r="C57" s="757"/>
      <c r="D57" s="757"/>
      <c r="E57" s="757"/>
      <c r="F57" s="757"/>
      <c r="G57" s="757"/>
      <c r="H57" s="757"/>
      <c r="I57" s="757"/>
      <c r="J57" s="757"/>
      <c r="K57" s="758"/>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6" t="str">
        <f>IF(基本情報入力シート!C92="","",基本情報入力シート!C92)</f>
        <v/>
      </c>
      <c r="C58" s="757"/>
      <c r="D58" s="757"/>
      <c r="E58" s="757"/>
      <c r="F58" s="757"/>
      <c r="G58" s="757"/>
      <c r="H58" s="757"/>
      <c r="I58" s="757"/>
      <c r="J58" s="757"/>
      <c r="K58" s="758"/>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6" t="str">
        <f>IF(基本情報入力シート!C93="","",基本情報入力シート!C93)</f>
        <v/>
      </c>
      <c r="C59" s="757"/>
      <c r="D59" s="757"/>
      <c r="E59" s="757"/>
      <c r="F59" s="757"/>
      <c r="G59" s="757"/>
      <c r="H59" s="757"/>
      <c r="I59" s="757"/>
      <c r="J59" s="757"/>
      <c r="K59" s="758"/>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6" t="str">
        <f>IF(基本情報入力シート!C94="","",基本情報入力シート!C94)</f>
        <v/>
      </c>
      <c r="C60" s="757"/>
      <c r="D60" s="757"/>
      <c r="E60" s="757"/>
      <c r="F60" s="757"/>
      <c r="G60" s="757"/>
      <c r="H60" s="757"/>
      <c r="I60" s="757"/>
      <c r="J60" s="757"/>
      <c r="K60" s="758"/>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6" t="str">
        <f>IF(基本情報入力シート!C95="","",基本情報入力シート!C95)</f>
        <v/>
      </c>
      <c r="C61" s="757"/>
      <c r="D61" s="757"/>
      <c r="E61" s="757"/>
      <c r="F61" s="757"/>
      <c r="G61" s="757"/>
      <c r="H61" s="757"/>
      <c r="I61" s="757"/>
      <c r="J61" s="757"/>
      <c r="K61" s="758"/>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6" t="str">
        <f>IF(基本情報入力シート!C96="","",基本情報入力シート!C96)</f>
        <v/>
      </c>
      <c r="C62" s="757"/>
      <c r="D62" s="757"/>
      <c r="E62" s="757"/>
      <c r="F62" s="757"/>
      <c r="G62" s="757"/>
      <c r="H62" s="757"/>
      <c r="I62" s="757"/>
      <c r="J62" s="757"/>
      <c r="K62" s="758"/>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6" t="str">
        <f>IF(基本情報入力シート!C97="","",基本情報入力シート!C97)</f>
        <v/>
      </c>
      <c r="C63" s="757"/>
      <c r="D63" s="757"/>
      <c r="E63" s="757"/>
      <c r="F63" s="757"/>
      <c r="G63" s="757"/>
      <c r="H63" s="757"/>
      <c r="I63" s="757"/>
      <c r="J63" s="757"/>
      <c r="K63" s="758"/>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6" t="str">
        <f>IF(基本情報入力シート!C98="","",基本情報入力シート!C98)</f>
        <v/>
      </c>
      <c r="C64" s="757"/>
      <c r="D64" s="757"/>
      <c r="E64" s="757"/>
      <c r="F64" s="757"/>
      <c r="G64" s="757"/>
      <c r="H64" s="757"/>
      <c r="I64" s="757"/>
      <c r="J64" s="757"/>
      <c r="K64" s="758"/>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6" t="str">
        <f>IF(基本情報入力シート!C99="","",基本情報入力シート!C99)</f>
        <v/>
      </c>
      <c r="C65" s="757"/>
      <c r="D65" s="757"/>
      <c r="E65" s="757"/>
      <c r="F65" s="757"/>
      <c r="G65" s="757"/>
      <c r="H65" s="757"/>
      <c r="I65" s="757"/>
      <c r="J65" s="757"/>
      <c r="K65" s="758"/>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6" t="str">
        <f>IF(基本情報入力シート!C100="","",基本情報入力シート!C100)</f>
        <v/>
      </c>
      <c r="C66" s="757"/>
      <c r="D66" s="757"/>
      <c r="E66" s="757"/>
      <c r="F66" s="757"/>
      <c r="G66" s="757"/>
      <c r="H66" s="757"/>
      <c r="I66" s="757"/>
      <c r="J66" s="757"/>
      <c r="K66" s="758"/>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6" t="str">
        <f>IF(基本情報入力シート!C101="","",基本情報入力シート!C101)</f>
        <v/>
      </c>
      <c r="C67" s="757"/>
      <c r="D67" s="757"/>
      <c r="E67" s="757"/>
      <c r="F67" s="757"/>
      <c r="G67" s="757"/>
      <c r="H67" s="757"/>
      <c r="I67" s="757"/>
      <c r="J67" s="757"/>
      <c r="K67" s="758"/>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6" t="str">
        <f>IF(基本情報入力シート!C102="","",基本情報入力シート!C102)</f>
        <v/>
      </c>
      <c r="C68" s="757"/>
      <c r="D68" s="757"/>
      <c r="E68" s="757"/>
      <c r="F68" s="757"/>
      <c r="G68" s="757"/>
      <c r="H68" s="757"/>
      <c r="I68" s="757"/>
      <c r="J68" s="757"/>
      <c r="K68" s="758"/>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6" t="str">
        <f>IF(基本情報入力シート!C103="","",基本情報入力シート!C103)</f>
        <v/>
      </c>
      <c r="C69" s="757"/>
      <c r="D69" s="757"/>
      <c r="E69" s="757"/>
      <c r="F69" s="757"/>
      <c r="G69" s="757"/>
      <c r="H69" s="757"/>
      <c r="I69" s="757"/>
      <c r="J69" s="757"/>
      <c r="K69" s="758"/>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6" t="str">
        <f>IF(基本情報入力シート!C104="","",基本情報入力シート!C104)</f>
        <v/>
      </c>
      <c r="C70" s="757"/>
      <c r="D70" s="757"/>
      <c r="E70" s="757"/>
      <c r="F70" s="757"/>
      <c r="G70" s="757"/>
      <c r="H70" s="757"/>
      <c r="I70" s="757"/>
      <c r="J70" s="757"/>
      <c r="K70" s="758"/>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6" t="str">
        <f>IF(基本情報入力シート!C105="","",基本情報入力シート!C105)</f>
        <v/>
      </c>
      <c r="C71" s="757"/>
      <c r="D71" s="757"/>
      <c r="E71" s="757"/>
      <c r="F71" s="757"/>
      <c r="G71" s="757"/>
      <c r="H71" s="757"/>
      <c r="I71" s="757"/>
      <c r="J71" s="757"/>
      <c r="K71" s="758"/>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6" t="str">
        <f>IF(基本情報入力シート!C106="","",基本情報入力シート!C106)</f>
        <v/>
      </c>
      <c r="C72" s="757"/>
      <c r="D72" s="757"/>
      <c r="E72" s="757"/>
      <c r="F72" s="757"/>
      <c r="G72" s="757"/>
      <c r="H72" s="757"/>
      <c r="I72" s="757"/>
      <c r="J72" s="757"/>
      <c r="K72" s="758"/>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6" t="str">
        <f>IF(基本情報入力シート!C107="","",基本情報入力シート!C107)</f>
        <v/>
      </c>
      <c r="C73" s="757"/>
      <c r="D73" s="757"/>
      <c r="E73" s="757"/>
      <c r="F73" s="757"/>
      <c r="G73" s="757"/>
      <c r="H73" s="757"/>
      <c r="I73" s="757"/>
      <c r="J73" s="757"/>
      <c r="K73" s="758"/>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6" t="str">
        <f>IF(基本情報入力シート!C108="","",基本情報入力シート!C108)</f>
        <v/>
      </c>
      <c r="C74" s="757"/>
      <c r="D74" s="757"/>
      <c r="E74" s="757"/>
      <c r="F74" s="757"/>
      <c r="G74" s="757"/>
      <c r="H74" s="757"/>
      <c r="I74" s="757"/>
      <c r="J74" s="757"/>
      <c r="K74" s="758"/>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6" t="str">
        <f>IF(基本情報入力シート!C109="","",基本情報入力シート!C109)</f>
        <v/>
      </c>
      <c r="C75" s="757"/>
      <c r="D75" s="757"/>
      <c r="E75" s="757"/>
      <c r="F75" s="757"/>
      <c r="G75" s="757"/>
      <c r="H75" s="757"/>
      <c r="I75" s="757"/>
      <c r="J75" s="757"/>
      <c r="K75" s="758"/>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6" t="str">
        <f>IF(基本情報入力シート!C110="","",基本情報入力シート!C110)</f>
        <v/>
      </c>
      <c r="C76" s="757"/>
      <c r="D76" s="757"/>
      <c r="E76" s="757"/>
      <c r="F76" s="757"/>
      <c r="G76" s="757"/>
      <c r="H76" s="757"/>
      <c r="I76" s="757"/>
      <c r="J76" s="757"/>
      <c r="K76" s="758"/>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6" t="str">
        <f>IF(基本情報入力シート!C111="","",基本情報入力シート!C111)</f>
        <v/>
      </c>
      <c r="C77" s="757"/>
      <c r="D77" s="757"/>
      <c r="E77" s="757"/>
      <c r="F77" s="757"/>
      <c r="G77" s="757"/>
      <c r="H77" s="757"/>
      <c r="I77" s="757"/>
      <c r="J77" s="757"/>
      <c r="K77" s="758"/>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6" t="str">
        <f>IF(基本情報入力シート!C112="","",基本情報入力シート!C112)</f>
        <v/>
      </c>
      <c r="C78" s="757"/>
      <c r="D78" s="757"/>
      <c r="E78" s="757"/>
      <c r="F78" s="757"/>
      <c r="G78" s="757"/>
      <c r="H78" s="757"/>
      <c r="I78" s="757"/>
      <c r="J78" s="757"/>
      <c r="K78" s="758"/>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6" t="str">
        <f>IF(基本情報入力シート!C113="","",基本情報入力シート!C113)</f>
        <v/>
      </c>
      <c r="C79" s="757"/>
      <c r="D79" s="757"/>
      <c r="E79" s="757"/>
      <c r="F79" s="757"/>
      <c r="G79" s="757"/>
      <c r="H79" s="757"/>
      <c r="I79" s="757"/>
      <c r="J79" s="757"/>
      <c r="K79" s="758"/>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6" t="str">
        <f>IF(基本情報入力シート!C114="","",基本情報入力シート!C114)</f>
        <v/>
      </c>
      <c r="C80" s="757"/>
      <c r="D80" s="757"/>
      <c r="E80" s="757"/>
      <c r="F80" s="757"/>
      <c r="G80" s="757"/>
      <c r="H80" s="757"/>
      <c r="I80" s="757"/>
      <c r="J80" s="757"/>
      <c r="K80" s="758"/>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6" t="str">
        <f>IF(基本情報入力シート!C115="","",基本情報入力シート!C115)</f>
        <v/>
      </c>
      <c r="C81" s="757"/>
      <c r="D81" s="757"/>
      <c r="E81" s="757"/>
      <c r="F81" s="757"/>
      <c r="G81" s="757"/>
      <c r="H81" s="757"/>
      <c r="I81" s="757"/>
      <c r="J81" s="757"/>
      <c r="K81" s="758"/>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6" t="str">
        <f>IF(基本情報入力シート!C116="","",基本情報入力シート!C116)</f>
        <v/>
      </c>
      <c r="C82" s="757"/>
      <c r="D82" s="757"/>
      <c r="E82" s="757"/>
      <c r="F82" s="757"/>
      <c r="G82" s="757"/>
      <c r="H82" s="757"/>
      <c r="I82" s="757"/>
      <c r="J82" s="757"/>
      <c r="K82" s="758"/>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6" t="str">
        <f>IF(基本情報入力シート!C117="","",基本情報入力シート!C117)</f>
        <v/>
      </c>
      <c r="C83" s="757"/>
      <c r="D83" s="757"/>
      <c r="E83" s="757"/>
      <c r="F83" s="757"/>
      <c r="G83" s="757"/>
      <c r="H83" s="757"/>
      <c r="I83" s="757"/>
      <c r="J83" s="757"/>
      <c r="K83" s="758"/>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6" t="str">
        <f>IF(基本情報入力シート!C118="","",基本情報入力シート!C118)</f>
        <v/>
      </c>
      <c r="C84" s="757"/>
      <c r="D84" s="757"/>
      <c r="E84" s="757"/>
      <c r="F84" s="757"/>
      <c r="G84" s="757"/>
      <c r="H84" s="757"/>
      <c r="I84" s="757"/>
      <c r="J84" s="757"/>
      <c r="K84" s="758"/>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6" t="str">
        <f>IF(基本情報入力シート!C119="","",基本情報入力シート!C119)</f>
        <v/>
      </c>
      <c r="C85" s="757"/>
      <c r="D85" s="757"/>
      <c r="E85" s="757"/>
      <c r="F85" s="757"/>
      <c r="G85" s="757"/>
      <c r="H85" s="757"/>
      <c r="I85" s="757"/>
      <c r="J85" s="757"/>
      <c r="K85" s="758"/>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6" t="str">
        <f>IF(基本情報入力シート!C120="","",基本情報入力シート!C120)</f>
        <v/>
      </c>
      <c r="C86" s="757"/>
      <c r="D86" s="757"/>
      <c r="E86" s="757"/>
      <c r="F86" s="757"/>
      <c r="G86" s="757"/>
      <c r="H86" s="757"/>
      <c r="I86" s="757"/>
      <c r="J86" s="757"/>
      <c r="K86" s="758"/>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6" t="str">
        <f>IF(基本情報入力シート!C121="","",基本情報入力シート!C121)</f>
        <v/>
      </c>
      <c r="C87" s="757"/>
      <c r="D87" s="757"/>
      <c r="E87" s="757"/>
      <c r="F87" s="757"/>
      <c r="G87" s="757"/>
      <c r="H87" s="757"/>
      <c r="I87" s="757"/>
      <c r="J87" s="757"/>
      <c r="K87" s="758"/>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6" t="str">
        <f>IF(基本情報入力シート!C122="","",基本情報入力シート!C122)</f>
        <v/>
      </c>
      <c r="C88" s="757"/>
      <c r="D88" s="757"/>
      <c r="E88" s="757"/>
      <c r="F88" s="757"/>
      <c r="G88" s="757"/>
      <c r="H88" s="757"/>
      <c r="I88" s="757"/>
      <c r="J88" s="757"/>
      <c r="K88" s="758"/>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6" t="str">
        <f>IF(基本情報入力シート!C123="","",基本情報入力シート!C123)</f>
        <v/>
      </c>
      <c r="C89" s="757"/>
      <c r="D89" s="757"/>
      <c r="E89" s="757"/>
      <c r="F89" s="757"/>
      <c r="G89" s="757"/>
      <c r="H89" s="757"/>
      <c r="I89" s="757"/>
      <c r="J89" s="757"/>
      <c r="K89" s="758"/>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6" t="str">
        <f>IF(基本情報入力シート!C124="","",基本情報入力シート!C124)</f>
        <v/>
      </c>
      <c r="C90" s="757"/>
      <c r="D90" s="757"/>
      <c r="E90" s="757"/>
      <c r="F90" s="757"/>
      <c r="G90" s="757"/>
      <c r="H90" s="757"/>
      <c r="I90" s="757"/>
      <c r="J90" s="757"/>
      <c r="K90" s="758"/>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6" t="str">
        <f>IF(基本情報入力シート!C125="","",基本情報入力シート!C125)</f>
        <v/>
      </c>
      <c r="C91" s="757"/>
      <c r="D91" s="757"/>
      <c r="E91" s="757"/>
      <c r="F91" s="757"/>
      <c r="G91" s="757"/>
      <c r="H91" s="757"/>
      <c r="I91" s="757"/>
      <c r="J91" s="757"/>
      <c r="K91" s="758"/>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6" t="str">
        <f>IF(基本情報入力シート!C126="","",基本情報入力シート!C126)</f>
        <v/>
      </c>
      <c r="C92" s="757"/>
      <c r="D92" s="757"/>
      <c r="E92" s="757"/>
      <c r="F92" s="757"/>
      <c r="G92" s="757"/>
      <c r="H92" s="757"/>
      <c r="I92" s="757"/>
      <c r="J92" s="757"/>
      <c r="K92" s="758"/>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6" t="str">
        <f>IF(基本情報入力シート!C127="","",基本情報入力シート!C127)</f>
        <v/>
      </c>
      <c r="C93" s="757"/>
      <c r="D93" s="757"/>
      <c r="E93" s="757"/>
      <c r="F93" s="757"/>
      <c r="G93" s="757"/>
      <c r="H93" s="757"/>
      <c r="I93" s="757"/>
      <c r="J93" s="757"/>
      <c r="K93" s="758"/>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6" t="str">
        <f>IF(基本情報入力シート!C128="","",基本情報入力シート!C128)</f>
        <v/>
      </c>
      <c r="C94" s="757"/>
      <c r="D94" s="757"/>
      <c r="E94" s="757"/>
      <c r="F94" s="757"/>
      <c r="G94" s="757"/>
      <c r="H94" s="757"/>
      <c r="I94" s="757"/>
      <c r="J94" s="757"/>
      <c r="K94" s="758"/>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6" t="str">
        <f>IF(基本情報入力シート!C129="","",基本情報入力シート!C129)</f>
        <v/>
      </c>
      <c r="C95" s="757"/>
      <c r="D95" s="757"/>
      <c r="E95" s="757"/>
      <c r="F95" s="757"/>
      <c r="G95" s="757"/>
      <c r="H95" s="757"/>
      <c r="I95" s="757"/>
      <c r="J95" s="757"/>
      <c r="K95" s="758"/>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6" t="str">
        <f>IF(基本情報入力シート!C130="","",基本情報入力シート!C130)</f>
        <v/>
      </c>
      <c r="C96" s="757"/>
      <c r="D96" s="757"/>
      <c r="E96" s="757"/>
      <c r="F96" s="757"/>
      <c r="G96" s="757"/>
      <c r="H96" s="757"/>
      <c r="I96" s="757"/>
      <c r="J96" s="757"/>
      <c r="K96" s="758"/>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6" t="str">
        <f>IF(基本情報入力シート!C131="","",基本情報入力シート!C131)</f>
        <v/>
      </c>
      <c r="C97" s="757"/>
      <c r="D97" s="757"/>
      <c r="E97" s="757"/>
      <c r="F97" s="757"/>
      <c r="G97" s="757"/>
      <c r="H97" s="757"/>
      <c r="I97" s="757"/>
      <c r="J97" s="757"/>
      <c r="K97" s="758"/>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6" t="str">
        <f>IF(基本情報入力シート!C132="","",基本情報入力シート!C132)</f>
        <v/>
      </c>
      <c r="C98" s="757"/>
      <c r="D98" s="757"/>
      <c r="E98" s="757"/>
      <c r="F98" s="757"/>
      <c r="G98" s="757"/>
      <c r="H98" s="757"/>
      <c r="I98" s="757"/>
      <c r="J98" s="757"/>
      <c r="K98" s="758"/>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6" t="str">
        <f>IF(基本情報入力シート!C133="","",基本情報入力シート!C133)</f>
        <v/>
      </c>
      <c r="C99" s="757"/>
      <c r="D99" s="757"/>
      <c r="E99" s="757"/>
      <c r="F99" s="757"/>
      <c r="G99" s="757"/>
      <c r="H99" s="757"/>
      <c r="I99" s="757"/>
      <c r="J99" s="757"/>
      <c r="K99" s="758"/>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6" t="str">
        <f>IF(基本情報入力シート!C134="","",基本情報入力シート!C134)</f>
        <v/>
      </c>
      <c r="C100" s="757"/>
      <c r="D100" s="757"/>
      <c r="E100" s="757"/>
      <c r="F100" s="757"/>
      <c r="G100" s="757"/>
      <c r="H100" s="757"/>
      <c r="I100" s="757"/>
      <c r="J100" s="757"/>
      <c r="K100" s="758"/>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6" t="str">
        <f>IF(基本情報入力シート!C135="","",基本情報入力シート!C135)</f>
        <v/>
      </c>
      <c r="C101" s="757"/>
      <c r="D101" s="757"/>
      <c r="E101" s="757"/>
      <c r="F101" s="757"/>
      <c r="G101" s="757"/>
      <c r="H101" s="757"/>
      <c r="I101" s="757"/>
      <c r="J101" s="757"/>
      <c r="K101" s="758"/>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6" t="str">
        <f>IF(基本情報入力シート!C136="","",基本情報入力シート!C136)</f>
        <v/>
      </c>
      <c r="C102" s="757"/>
      <c r="D102" s="757"/>
      <c r="E102" s="757"/>
      <c r="F102" s="757"/>
      <c r="G102" s="757"/>
      <c r="H102" s="757"/>
      <c r="I102" s="757"/>
      <c r="J102" s="757"/>
      <c r="K102" s="758"/>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6" t="str">
        <f>IF(基本情報入力シート!C137="","",基本情報入力シート!C137)</f>
        <v/>
      </c>
      <c r="C103" s="757"/>
      <c r="D103" s="757"/>
      <c r="E103" s="757"/>
      <c r="F103" s="757"/>
      <c r="G103" s="757"/>
      <c r="H103" s="757"/>
      <c r="I103" s="757"/>
      <c r="J103" s="757"/>
      <c r="K103" s="758"/>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6" t="str">
        <f>IF(基本情報入力シート!C138="","",基本情報入力シート!C138)</f>
        <v/>
      </c>
      <c r="C104" s="757"/>
      <c r="D104" s="757"/>
      <c r="E104" s="757"/>
      <c r="F104" s="757"/>
      <c r="G104" s="757"/>
      <c r="H104" s="757"/>
      <c r="I104" s="757"/>
      <c r="J104" s="757"/>
      <c r="K104" s="758"/>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6" t="str">
        <f>IF(基本情報入力シート!C139="","",基本情報入力シート!C139)</f>
        <v/>
      </c>
      <c r="C105" s="757"/>
      <c r="D105" s="757"/>
      <c r="E105" s="757"/>
      <c r="F105" s="757"/>
      <c r="G105" s="757"/>
      <c r="H105" s="757"/>
      <c r="I105" s="757"/>
      <c r="J105" s="757"/>
      <c r="K105" s="758"/>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6" t="str">
        <f>IF(基本情報入力シート!C140="","",基本情報入力シート!C140)</f>
        <v/>
      </c>
      <c r="C106" s="757"/>
      <c r="D106" s="757"/>
      <c r="E106" s="757"/>
      <c r="F106" s="757"/>
      <c r="G106" s="757"/>
      <c r="H106" s="757"/>
      <c r="I106" s="757"/>
      <c r="J106" s="757"/>
      <c r="K106" s="758"/>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6" t="str">
        <f>IF(基本情報入力シート!C141="","",基本情報入力シート!C141)</f>
        <v/>
      </c>
      <c r="C107" s="757"/>
      <c r="D107" s="757"/>
      <c r="E107" s="757"/>
      <c r="F107" s="757"/>
      <c r="G107" s="757"/>
      <c r="H107" s="757"/>
      <c r="I107" s="757"/>
      <c r="J107" s="757"/>
      <c r="K107" s="758"/>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6" t="str">
        <f>IF(基本情報入力シート!C142="","",基本情報入力シート!C142)</f>
        <v/>
      </c>
      <c r="C108" s="757"/>
      <c r="D108" s="757"/>
      <c r="E108" s="757"/>
      <c r="F108" s="757"/>
      <c r="G108" s="757"/>
      <c r="H108" s="757"/>
      <c r="I108" s="757"/>
      <c r="J108" s="757"/>
      <c r="K108" s="758"/>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6" t="str">
        <f>IF(基本情報入力シート!C143="","",基本情報入力シート!C143)</f>
        <v/>
      </c>
      <c r="C109" s="757"/>
      <c r="D109" s="757"/>
      <c r="E109" s="757"/>
      <c r="F109" s="757"/>
      <c r="G109" s="757"/>
      <c r="H109" s="757"/>
      <c r="I109" s="757"/>
      <c r="J109" s="757"/>
      <c r="K109" s="758"/>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6" t="str">
        <f>IF(基本情報入力シート!C144="","",基本情報入力シート!C144)</f>
        <v/>
      </c>
      <c r="C110" s="757"/>
      <c r="D110" s="757"/>
      <c r="E110" s="757"/>
      <c r="F110" s="757"/>
      <c r="G110" s="757"/>
      <c r="H110" s="757"/>
      <c r="I110" s="757"/>
      <c r="J110" s="757"/>
      <c r="K110" s="758"/>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6" t="str">
        <f>IF(基本情報入力シート!C145="","",基本情報入力シート!C145)</f>
        <v/>
      </c>
      <c r="C111" s="757"/>
      <c r="D111" s="757"/>
      <c r="E111" s="757"/>
      <c r="F111" s="757"/>
      <c r="G111" s="757"/>
      <c r="H111" s="757"/>
      <c r="I111" s="757"/>
      <c r="J111" s="757"/>
      <c r="K111" s="758"/>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6" t="str">
        <f>IF(基本情報入力シート!C146="","",基本情報入力シート!C146)</f>
        <v/>
      </c>
      <c r="C112" s="757"/>
      <c r="D112" s="757"/>
      <c r="E112" s="757"/>
      <c r="F112" s="757"/>
      <c r="G112" s="757"/>
      <c r="H112" s="757"/>
      <c r="I112" s="757"/>
      <c r="J112" s="757"/>
      <c r="K112" s="758"/>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6" t="str">
        <f>IF(基本情報入力シート!C147="","",基本情報入力シート!C147)</f>
        <v/>
      </c>
      <c r="C113" s="757"/>
      <c r="D113" s="757"/>
      <c r="E113" s="757"/>
      <c r="F113" s="757"/>
      <c r="G113" s="757"/>
      <c r="H113" s="757"/>
      <c r="I113" s="757"/>
      <c r="J113" s="757"/>
      <c r="K113" s="758"/>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6" t="str">
        <f>IF(基本情報入力シート!C148="","",基本情報入力シート!C148)</f>
        <v/>
      </c>
      <c r="C114" s="757"/>
      <c r="D114" s="757"/>
      <c r="E114" s="757"/>
      <c r="F114" s="757"/>
      <c r="G114" s="757"/>
      <c r="H114" s="757"/>
      <c r="I114" s="757"/>
      <c r="J114" s="757"/>
      <c r="K114" s="758"/>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6" t="str">
        <f>IF(基本情報入力シート!C149="","",基本情報入力シート!C149)</f>
        <v/>
      </c>
      <c r="C115" s="757"/>
      <c r="D115" s="757"/>
      <c r="E115" s="757"/>
      <c r="F115" s="757"/>
      <c r="G115" s="757"/>
      <c r="H115" s="757"/>
      <c r="I115" s="757"/>
      <c r="J115" s="757"/>
      <c r="K115" s="758"/>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6" t="str">
        <f>IF(基本情報入力シート!C150="","",基本情報入力シート!C150)</f>
        <v/>
      </c>
      <c r="C116" s="757"/>
      <c r="D116" s="757"/>
      <c r="E116" s="757"/>
      <c r="F116" s="757"/>
      <c r="G116" s="757"/>
      <c r="H116" s="757"/>
      <c r="I116" s="757"/>
      <c r="J116" s="757"/>
      <c r="K116" s="758"/>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6" t="str">
        <f>IF(基本情報入力シート!C151="","",基本情報入力シート!C151)</f>
        <v/>
      </c>
      <c r="C117" s="757"/>
      <c r="D117" s="757"/>
      <c r="E117" s="757"/>
      <c r="F117" s="757"/>
      <c r="G117" s="757"/>
      <c r="H117" s="757"/>
      <c r="I117" s="757"/>
      <c r="J117" s="757"/>
      <c r="K117" s="758"/>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6" t="str">
        <f>IF(基本情報入力シート!C152="","",基本情報入力シート!C152)</f>
        <v/>
      </c>
      <c r="C118" s="757"/>
      <c r="D118" s="757"/>
      <c r="E118" s="757"/>
      <c r="F118" s="757"/>
      <c r="G118" s="757"/>
      <c r="H118" s="757"/>
      <c r="I118" s="757"/>
      <c r="J118" s="757"/>
      <c r="K118" s="758"/>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6"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吉本 恵子</cp:lastModifiedBy>
  <cp:lastPrinted>2023-02-27T08:06:40Z</cp:lastPrinted>
  <dcterms:created xsi:type="dcterms:W3CDTF">2023-01-10T13:53:21Z</dcterms:created>
  <dcterms:modified xsi:type="dcterms:W3CDTF">2024-06-04T02:27:26Z</dcterms:modified>
</cp:coreProperties>
</file>