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6.10月号（田崎）\HP\"/>
    </mc:Choice>
  </mc:AlternateContent>
  <xr:revisionPtr revIDLastSave="0" documentId="13_ncr:1_{6C3AFA1D-5B9C-426D-875A-E74A06670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1-1 " sheetId="3" r:id="rId1"/>
    <sheet name="表1-2" sheetId="4" r:id="rId2"/>
  </sheets>
  <definedNames>
    <definedName name="_xlnm.Print_Area" localSheetId="0">'表1-1 '!$A$1:$Z$79</definedName>
    <definedName name="_xlnm.Print_Area" localSheetId="1">'表1-2'!$A$1:$Y$33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4" l="1"/>
  <c r="I27" i="4"/>
  <c r="H27" i="4"/>
  <c r="G27" i="4"/>
  <c r="F27" i="4"/>
  <c r="U28" i="4"/>
  <c r="U27" i="4"/>
  <c r="S28" i="4"/>
  <c r="R28" i="4"/>
  <c r="S27" i="4"/>
  <c r="R27" i="4"/>
  <c r="E28" i="4"/>
  <c r="E27" i="4"/>
  <c r="O28" i="4" l="1"/>
  <c r="O27" i="4"/>
  <c r="Q28" i="4"/>
  <c r="P28" i="4" l="1"/>
  <c r="Q27" i="4"/>
  <c r="P27" i="4"/>
</calcChain>
</file>

<file path=xl/sharedStrings.xml><?xml version="1.0" encoding="utf-8"?>
<sst xmlns="http://schemas.openxmlformats.org/spreadsheetml/2006/main" count="239" uniqueCount="135">
  <si>
    <t>【指標】</t>
    <rPh sb="1" eb="3">
      <t>シヒョウ</t>
    </rPh>
    <phoneticPr fontId="1"/>
  </si>
  <si>
    <t>　５．大型小売店販売額の前年同月比は、同一店舗比較である。</t>
    <phoneticPr fontId="1"/>
  </si>
  <si>
    <t>推計人口</t>
    <phoneticPr fontId="1"/>
  </si>
  <si>
    <t>(月は月初､年</t>
    <phoneticPr fontId="1"/>
  </si>
  <si>
    <t xml:space="preserve">は10月 1日） </t>
    <phoneticPr fontId="1"/>
  </si>
  <si>
    <t>(人）</t>
    <phoneticPr fontId="1"/>
  </si>
  <si>
    <t>常用雇用指数</t>
    <phoneticPr fontId="1"/>
  </si>
  <si>
    <t>産業計</t>
    <phoneticPr fontId="1"/>
  </si>
  <si>
    <t>製造業</t>
    <phoneticPr fontId="1"/>
  </si>
  <si>
    <t>賃　金　指　数</t>
    <phoneticPr fontId="1"/>
  </si>
  <si>
    <t>鉱 工 業 生 産 指 数</t>
    <phoneticPr fontId="1"/>
  </si>
  <si>
    <t>産  業　計</t>
    <phoneticPr fontId="1"/>
  </si>
  <si>
    <t>名 目</t>
    <phoneticPr fontId="1"/>
  </si>
  <si>
    <t>実 質</t>
    <phoneticPr fontId="1"/>
  </si>
  <si>
    <t>（ 季 節 調 整 済 ）</t>
    <phoneticPr fontId="1"/>
  </si>
  <si>
    <t>総　合</t>
    <phoneticPr fontId="1"/>
  </si>
  <si>
    <t>鉱　業</t>
    <phoneticPr fontId="1"/>
  </si>
  <si>
    <t>製 造</t>
    <phoneticPr fontId="1"/>
  </si>
  <si>
    <t>工 業</t>
    <phoneticPr fontId="1"/>
  </si>
  <si>
    <t>(百万円)</t>
    <phoneticPr fontId="1"/>
  </si>
  <si>
    <t>輸  出</t>
    <phoneticPr fontId="1"/>
  </si>
  <si>
    <t xml:space="preserve">輸  入 </t>
    <phoneticPr fontId="1"/>
  </si>
  <si>
    <t xml:space="preserve">預  金 </t>
    <phoneticPr fontId="1"/>
  </si>
  <si>
    <t xml:space="preserve">貸  出 </t>
    <phoneticPr fontId="1"/>
  </si>
  <si>
    <t>消費者</t>
    <phoneticPr fontId="1"/>
  </si>
  <si>
    <t xml:space="preserve">(長崎市) </t>
    <phoneticPr fontId="1"/>
  </si>
  <si>
    <t>(千人）</t>
    <rPh sb="1" eb="2">
      <t>セン</t>
    </rPh>
    <phoneticPr fontId="1"/>
  </si>
  <si>
    <t>産業計</t>
    <rPh sb="0" eb="2">
      <t>サンギョウ</t>
    </rPh>
    <rPh sb="2" eb="3">
      <t>ケイ</t>
    </rPh>
    <phoneticPr fontId="1"/>
  </si>
  <si>
    <t>製造業</t>
    <rPh sb="0" eb="3">
      <t>セイゾウギョウ</t>
    </rPh>
    <phoneticPr fontId="1"/>
  </si>
  <si>
    <t>鉱工業</t>
    <rPh sb="0" eb="3">
      <t>コウコウギョウ</t>
    </rPh>
    <phoneticPr fontId="1"/>
  </si>
  <si>
    <t>出荷指数</t>
    <rPh sb="0" eb="2">
      <t>シュッカ</t>
    </rPh>
    <rPh sb="2" eb="4">
      <t>シスウ</t>
    </rPh>
    <phoneticPr fontId="1"/>
  </si>
  <si>
    <t>（季節調整済）</t>
    <rPh sb="1" eb="3">
      <t>キセツ</t>
    </rPh>
    <rPh sb="3" eb="5">
      <t>チョウセイ</t>
    </rPh>
    <rPh sb="5" eb="6">
      <t>ズミ</t>
    </rPh>
    <phoneticPr fontId="1"/>
  </si>
  <si>
    <t>(億円)</t>
    <rPh sb="1" eb="2">
      <t>オク</t>
    </rPh>
    <phoneticPr fontId="1"/>
  </si>
  <si>
    <t xml:space="preserve"> 貿    易   </t>
    <phoneticPr fontId="1"/>
  </si>
  <si>
    <t>国内銀行銀行勘定</t>
    <phoneticPr fontId="1"/>
  </si>
  <si>
    <t>　　　　（年月末）</t>
    <phoneticPr fontId="1"/>
  </si>
  <si>
    <t>国内企業</t>
    <rPh sb="0" eb="2">
      <t>コクナイ</t>
    </rPh>
    <rPh sb="2" eb="4">
      <t>キギョウ</t>
    </rPh>
    <phoneticPr fontId="1"/>
  </si>
  <si>
    <t>物価指数</t>
    <rPh sb="0" eb="2">
      <t>ブッカ</t>
    </rPh>
    <rPh sb="2" eb="4">
      <t>シスウ</t>
    </rPh>
    <phoneticPr fontId="1"/>
  </si>
  <si>
    <t>（電気事業用）</t>
    <rPh sb="1" eb="3">
      <t>デンキ</t>
    </rPh>
    <rPh sb="3" eb="5">
      <t>ジギョウ</t>
    </rPh>
    <rPh sb="5" eb="6">
      <t>ヨウ</t>
    </rPh>
    <phoneticPr fontId="1"/>
  </si>
  <si>
    <t>県　　　　　統　　　　　計　　　　　課</t>
    <rPh sb="0" eb="1">
      <t>ケン</t>
    </rPh>
    <rPh sb="6" eb="7">
      <t>オサム</t>
    </rPh>
    <rPh sb="12" eb="13">
      <t>ケイ</t>
    </rPh>
    <rPh sb="18" eb="19">
      <t>カ</t>
    </rPh>
    <phoneticPr fontId="1"/>
  </si>
  <si>
    <t>経済産業省</t>
    <rPh sb="0" eb="2">
      <t>ケイザイ</t>
    </rPh>
    <rPh sb="2" eb="5">
      <t>サンギョウショウ</t>
    </rPh>
    <phoneticPr fontId="1"/>
  </si>
  <si>
    <t>長崎、門司税関</t>
    <rPh sb="0" eb="2">
      <t>ナガサキ</t>
    </rPh>
    <rPh sb="3" eb="5">
      <t>モジ</t>
    </rPh>
    <rPh sb="5" eb="7">
      <t>ゼイカン</t>
    </rPh>
    <phoneticPr fontId="1"/>
  </si>
  <si>
    <t>日本銀行長崎支店</t>
    <rPh sb="0" eb="2">
      <t>ニホン</t>
    </rPh>
    <rPh sb="2" eb="4">
      <t>ギンコウ</t>
    </rPh>
    <rPh sb="4" eb="6">
      <t>ナガサキ</t>
    </rPh>
    <rPh sb="6" eb="8">
      <t>シテン</t>
    </rPh>
    <phoneticPr fontId="1"/>
  </si>
  <si>
    <t>総務省
統計局</t>
    <rPh sb="0" eb="2">
      <t>ソウム</t>
    </rPh>
    <rPh sb="2" eb="3">
      <t>ショウ</t>
    </rPh>
    <rPh sb="4" eb="7">
      <t>トウケイキョク</t>
    </rPh>
    <phoneticPr fontId="1"/>
  </si>
  <si>
    <t>資　料</t>
    <rPh sb="0" eb="1">
      <t>シ</t>
    </rPh>
    <rPh sb="2" eb="3">
      <t>リョウ</t>
    </rPh>
    <phoneticPr fontId="1"/>
  </si>
  <si>
    <t>厚　　生　　労　　働　　省</t>
    <rPh sb="0" eb="1">
      <t>アツシ</t>
    </rPh>
    <rPh sb="3" eb="4">
      <t>ショウ</t>
    </rPh>
    <rPh sb="6" eb="7">
      <t>ロウ</t>
    </rPh>
    <rPh sb="9" eb="10">
      <t>ハタラキ</t>
    </rPh>
    <rPh sb="12" eb="13">
      <t>ショウ</t>
    </rPh>
    <phoneticPr fontId="1"/>
  </si>
  <si>
    <t>経　　済　　産　　業　　省</t>
    <rPh sb="0" eb="1">
      <t>キョウ</t>
    </rPh>
    <rPh sb="3" eb="4">
      <t>スミ</t>
    </rPh>
    <rPh sb="6" eb="7">
      <t>サン</t>
    </rPh>
    <rPh sb="9" eb="10">
      <t>ギョウ</t>
    </rPh>
    <rPh sb="12" eb="13">
      <t>ショウ</t>
    </rPh>
    <phoneticPr fontId="1"/>
  </si>
  <si>
    <t>資源エネルギー庁</t>
    <rPh sb="0" eb="2">
      <t>シゲン</t>
    </rPh>
    <rPh sb="7" eb="8">
      <t>チョウ</t>
    </rPh>
    <phoneticPr fontId="1"/>
  </si>
  <si>
    <t>資　　料</t>
    <rPh sb="0" eb="1">
      <t>シ</t>
    </rPh>
    <rPh sb="3" eb="4">
      <t>リョウ</t>
    </rPh>
    <phoneticPr fontId="1"/>
  </si>
  <si>
    <t>年　月</t>
    <phoneticPr fontId="1"/>
  </si>
  <si>
    <t>日本銀行
調査統計局</t>
    <rPh sb="0" eb="2">
      <t>ニホン</t>
    </rPh>
    <rPh sb="2" eb="4">
      <t>ギンコウ</t>
    </rPh>
    <rPh sb="5" eb="7">
      <t>チョウサ</t>
    </rPh>
    <rPh sb="7" eb="10">
      <t>トウケイキョク</t>
    </rPh>
    <phoneticPr fontId="1"/>
  </si>
  <si>
    <t>（千万kWh)</t>
    <rPh sb="1" eb="2">
      <t>セン</t>
    </rPh>
    <rPh sb="2" eb="3">
      <t>マン</t>
    </rPh>
    <phoneticPr fontId="1"/>
  </si>
  <si>
    <t>金融機関別預金貸出残高</t>
    <phoneticPr fontId="1"/>
  </si>
  <si>
    <t>…</t>
  </si>
  <si>
    <t>前年同月比</t>
  </si>
  <si>
    <t>…</t>
    <phoneticPr fontId="1"/>
  </si>
  <si>
    <t>貿　　易</t>
    <phoneticPr fontId="1"/>
  </si>
  <si>
    <t>.</t>
    <phoneticPr fontId="1"/>
  </si>
  <si>
    <t>（年月末）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</si>
  <si>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</si>
  <si>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</si>
  <si>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前月比</t>
    <phoneticPr fontId="1"/>
  </si>
  <si>
    <t>年　月</t>
    <rPh sb="0" eb="1">
      <t>ネン</t>
    </rPh>
    <rPh sb="2" eb="3">
      <t>ゲツ</t>
    </rPh>
    <phoneticPr fontId="1"/>
  </si>
  <si>
    <t>年　月</t>
    <rPh sb="0" eb="1">
      <t>ネン</t>
    </rPh>
    <rPh sb="2" eb="3">
      <t>ツキ</t>
    </rPh>
    <phoneticPr fontId="1"/>
  </si>
  <si>
    <t>前月比</t>
    <rPh sb="0" eb="3">
      <t>ゼンゲツヒ</t>
    </rPh>
    <phoneticPr fontId="1"/>
  </si>
  <si>
    <t>前年同月比</t>
    <rPh sb="0" eb="2">
      <t>ゼンネン</t>
    </rPh>
    <rPh sb="2" eb="4">
      <t>ドウゲツ</t>
    </rPh>
    <rPh sb="4" eb="5">
      <t>ヒ</t>
    </rPh>
    <phoneticPr fontId="1"/>
  </si>
  <si>
    <t>消費者
物価指数</t>
    <rPh sb="0" eb="3">
      <t>ショウヒシャ</t>
    </rPh>
    <rPh sb="4" eb="6">
      <t>ブッカ</t>
    </rPh>
    <rPh sb="6" eb="8">
      <t>シスウ</t>
    </rPh>
    <phoneticPr fontId="1"/>
  </si>
  <si>
    <t>大型小売店</t>
    <rPh sb="4" eb="5">
      <t>テン</t>
    </rPh>
    <phoneticPr fontId="1"/>
  </si>
  <si>
    <t>(月は月初､</t>
    <phoneticPr fontId="1"/>
  </si>
  <si>
    <t>　７．金融機関別預金貸出残高は計数微求先見直しに伴い、2021年6月公表時より内訳項目が変更となった。</t>
    <rPh sb="3" eb="5">
      <t>キンユウ</t>
    </rPh>
    <rPh sb="5" eb="7">
      <t>キカン</t>
    </rPh>
    <rPh sb="7" eb="8">
      <t>ベツ</t>
    </rPh>
    <rPh sb="8" eb="10">
      <t>ヨキン</t>
    </rPh>
    <rPh sb="10" eb="12">
      <t>カシダシ</t>
    </rPh>
    <rPh sb="12" eb="14">
      <t>ザンダカ</t>
    </rPh>
    <rPh sb="15" eb="17">
      <t>ケイスウ</t>
    </rPh>
    <rPh sb="17" eb="18">
      <t>ビ</t>
    </rPh>
    <rPh sb="18" eb="19">
      <t>モトム</t>
    </rPh>
    <rPh sb="19" eb="20">
      <t>サキ</t>
    </rPh>
    <rPh sb="20" eb="22">
      <t>ミナオ</t>
    </rPh>
    <rPh sb="24" eb="25">
      <t>トモナ</t>
    </rPh>
    <rPh sb="31" eb="32">
      <t>ネン</t>
    </rPh>
    <rPh sb="33" eb="34">
      <t>ガツ</t>
    </rPh>
    <rPh sb="34" eb="36">
      <t>コウヒョウ</t>
    </rPh>
    <rPh sb="36" eb="37">
      <t>ドキ</t>
    </rPh>
    <rPh sb="39" eb="41">
      <t>ウチワケ</t>
    </rPh>
    <rPh sb="41" eb="43">
      <t>コウモク</t>
    </rPh>
    <rPh sb="44" eb="46">
      <t>ヘンコウ</t>
    </rPh>
    <phoneticPr fontId="1"/>
  </si>
  <si>
    <t>(令和2年=100)</t>
    <rPh sb="1" eb="3">
      <t>レイワ</t>
    </rPh>
    <rPh sb="4" eb="5">
      <t>ネン</t>
    </rPh>
    <phoneticPr fontId="1"/>
  </si>
  <si>
    <t>(令和2年</t>
    <rPh sb="1" eb="3">
      <t>レイワ</t>
    </rPh>
    <rPh sb="4" eb="5">
      <t>ネン</t>
    </rPh>
    <phoneticPr fontId="1"/>
  </si>
  <si>
    <t>=100</t>
    <phoneticPr fontId="1"/>
  </si>
  <si>
    <t>（令和2年=100）</t>
    <rPh sb="1" eb="3">
      <t>レイワ</t>
    </rPh>
    <phoneticPr fontId="1"/>
  </si>
  <si>
    <t>=100)</t>
    <phoneticPr fontId="1"/>
  </si>
  <si>
    <t>　６．大型小売店販売額の前年同月比は、同一店舗比較である。</t>
    <phoneticPr fontId="1"/>
  </si>
  <si>
    <t>令和 5 年</t>
    <rPh sb="0" eb="2">
      <t>レイワ</t>
    </rPh>
    <rPh sb="5" eb="6">
      <t>ネン</t>
    </rPh>
    <phoneticPr fontId="1"/>
  </si>
  <si>
    <t>令和5年</t>
    <rPh sb="0" eb="2">
      <t>レイワ</t>
    </rPh>
    <rPh sb="3" eb="4">
      <t>ネン</t>
    </rPh>
    <phoneticPr fontId="1"/>
  </si>
  <si>
    <t>　６．国内銀行銀行勘定は2ヶ月遅れ。</t>
    <phoneticPr fontId="1"/>
  </si>
  <si>
    <t>令　和</t>
    <rPh sb="0" eb="1">
      <t>レイ</t>
    </rPh>
    <rPh sb="2" eb="3">
      <t>ワ</t>
    </rPh>
    <phoneticPr fontId="1"/>
  </si>
  <si>
    <t>(令和２年</t>
    <rPh sb="1" eb="3">
      <t>レイワ</t>
    </rPh>
    <rPh sb="4" eb="5">
      <t>ネン</t>
    </rPh>
    <phoneticPr fontId="1"/>
  </si>
  <si>
    <t xml:space="preserve"> =100)</t>
    <phoneticPr fontId="1"/>
  </si>
  <si>
    <t>…</t>
    <phoneticPr fontId="1"/>
  </si>
  <si>
    <t>…</t>
    <phoneticPr fontId="1"/>
  </si>
  <si>
    <t>令和6年</t>
    <rPh sb="0" eb="2">
      <t>レイワ</t>
    </rPh>
    <rPh sb="3" eb="4">
      <t>ネン</t>
    </rPh>
    <phoneticPr fontId="1"/>
  </si>
  <si>
    <t xml:space="preserve">年は10月1日） </t>
    <phoneticPr fontId="1"/>
  </si>
  <si>
    <t>令和 6 年</t>
    <rPh sb="0" eb="2">
      <t>レイワ</t>
    </rPh>
    <rPh sb="5" eb="6">
      <t>ネン</t>
    </rPh>
    <phoneticPr fontId="1"/>
  </si>
  <si>
    <t>令 和</t>
    <rPh sb="0" eb="1">
      <t>レイ</t>
    </rPh>
    <rPh sb="2" eb="3">
      <t>ワ</t>
    </rPh>
    <phoneticPr fontId="1"/>
  </si>
  <si>
    <t>…</t>
    <phoneticPr fontId="1"/>
  </si>
  <si>
    <t>p123,930</t>
  </si>
  <si>
    <t>p123,890</t>
  </si>
  <si>
    <t>p123,960</t>
  </si>
  <si>
    <t>使用電力量</t>
    <rPh sb="0" eb="1">
      <t>ツカ</t>
    </rPh>
    <rPh sb="1" eb="2">
      <t>ヨウ</t>
    </rPh>
    <phoneticPr fontId="1"/>
  </si>
  <si>
    <t>　９．使用電力量の年分は年度計。</t>
    <rPh sb="3" eb="5">
      <t>シヨウ</t>
    </rPh>
    <rPh sb="5" eb="7">
      <t>デンリョク</t>
    </rPh>
    <rPh sb="7" eb="8">
      <t>リョウ</t>
    </rPh>
    <rPh sb="9" eb="11">
      <t>ネンブン</t>
    </rPh>
    <rPh sb="12" eb="14">
      <t>ネンド</t>
    </rPh>
    <rPh sb="14" eb="15">
      <t>ケイ</t>
    </rPh>
    <phoneticPr fontId="1"/>
  </si>
  <si>
    <t>(百貨店＋</t>
    <phoneticPr fontId="1"/>
  </si>
  <si>
    <t>スーパー)</t>
    <phoneticPr fontId="1"/>
  </si>
  <si>
    <t xml:space="preserve">        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</si>
  <si>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</si>
  <si>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</si>
  <si>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表１－１　長崎県主要経済指標</t>
    <phoneticPr fontId="1"/>
  </si>
  <si>
    <t>表１－２　 全国主要経済指標</t>
    <phoneticPr fontId="1"/>
  </si>
  <si>
    <t xml:space="preserve">　　４．常用雇用指数、賃金指数、鉱工業生産指数は２ヶ月遅れ。   </t>
    <phoneticPr fontId="1"/>
  </si>
  <si>
    <t>注）１．推計人口は令和2年国勢調査基準。</t>
    <rPh sb="9" eb="11">
      <t>レイワ</t>
    </rPh>
    <phoneticPr fontId="1"/>
  </si>
  <si>
    <t>　　２．常用雇用指数・賃金指数は従業者規模30人以上の事業所。   ３．賃金指数は現金給与総額。</t>
    <phoneticPr fontId="1"/>
  </si>
  <si>
    <t>　　５．鉱工業生産指数は年平均及び前年同月比は原指数による。また、季節調整済指数はｘ-12-ARIMAを採用。</t>
    <phoneticPr fontId="1"/>
  </si>
  <si>
    <t>経　済　産　業　省</t>
    <rPh sb="0" eb="1">
      <t>ヘ</t>
    </rPh>
    <rPh sb="2" eb="3">
      <t>スミ</t>
    </rPh>
    <rPh sb="4" eb="5">
      <t>サン</t>
    </rPh>
    <rPh sb="6" eb="7">
      <t>ギョウ</t>
    </rPh>
    <rPh sb="8" eb="9">
      <t>ショウ</t>
    </rPh>
    <phoneticPr fontId="1"/>
  </si>
  <si>
    <t>財　務　省　関　税　局</t>
    <rPh sb="0" eb="1">
      <t>ザイ</t>
    </rPh>
    <rPh sb="2" eb="3">
      <t>ム</t>
    </rPh>
    <rPh sb="4" eb="5">
      <t>ショウ</t>
    </rPh>
    <rPh sb="6" eb="7">
      <t>カン</t>
    </rPh>
    <rPh sb="8" eb="9">
      <t>ゼイ</t>
    </rPh>
    <rPh sb="10" eb="11">
      <t>キョク</t>
    </rPh>
    <phoneticPr fontId="1"/>
  </si>
  <si>
    <t>日 本 銀 行 調 査 統 計 局</t>
    <rPh sb="0" eb="1">
      <t>ヒ</t>
    </rPh>
    <rPh sb="2" eb="3">
      <t>ホン</t>
    </rPh>
    <rPh sb="4" eb="5">
      <t>ギン</t>
    </rPh>
    <rPh sb="6" eb="7">
      <t>ギョウ</t>
    </rPh>
    <rPh sb="8" eb="9">
      <t>チョウ</t>
    </rPh>
    <rPh sb="10" eb="11">
      <t>サ</t>
    </rPh>
    <rPh sb="12" eb="13">
      <t>トウ</t>
    </rPh>
    <rPh sb="14" eb="15">
      <t>ケイ</t>
    </rPh>
    <rPh sb="16" eb="17">
      <t>キョク</t>
    </rPh>
    <phoneticPr fontId="1"/>
  </si>
  <si>
    <t>総務省統計局</t>
    <rPh sb="0" eb="2">
      <t>ソウム</t>
    </rPh>
    <rPh sb="2" eb="3">
      <t>ショウ</t>
    </rPh>
    <rPh sb="3" eb="6">
      <t>トウケイキョク</t>
    </rPh>
    <phoneticPr fontId="1"/>
  </si>
  <si>
    <t>注）</t>
    <phoneticPr fontId="1"/>
  </si>
  <si>
    <t>１．推計人口は、R2年国勢調査による人口を基準。</t>
    <phoneticPr fontId="1"/>
  </si>
  <si>
    <t>２．常用雇用指数・賃金指数は従業者規模30人以上の事業所。 ３．賃金指数は現金給与総額。</t>
    <phoneticPr fontId="1"/>
  </si>
  <si>
    <t>４．鉱工業生産指数は年平均及び前年同月比は原指数による。また、季節調整済指数はｘ-12-ARIMAを採用。</t>
    <phoneticPr fontId="1"/>
  </si>
  <si>
    <t>(百貨店＋スーパー）</t>
    <phoneticPr fontId="1"/>
  </si>
  <si>
    <t>大型小売店
販売額</t>
    <rPh sb="4" eb="5">
      <t>テン</t>
    </rPh>
    <rPh sb="6" eb="9">
      <t>ハンバイガク</t>
    </rPh>
    <phoneticPr fontId="1"/>
  </si>
  <si>
    <t>年　月</t>
    <rPh sb="0" eb="1">
      <t>ネン</t>
    </rPh>
    <rPh sb="2" eb="3">
      <t>ゲツ</t>
    </rPh>
    <phoneticPr fontId="1"/>
  </si>
  <si>
    <t>p123,850</t>
  </si>
  <si>
    <t>r103.1</t>
    <phoneticPr fontId="1"/>
  </si>
  <si>
    <t>p99.7</t>
    <phoneticPr fontId="1"/>
  </si>
  <si>
    <t>p84.6</t>
    <phoneticPr fontId="1"/>
  </si>
  <si>
    <t>p99.8</t>
    <phoneticPr fontId="1"/>
  </si>
  <si>
    <t>r101.7</t>
    <phoneticPr fontId="1"/>
  </si>
  <si>
    <t>p97.6</t>
    <phoneticPr fontId="1"/>
  </si>
  <si>
    <t>販売額速報</t>
    <rPh sb="3" eb="5">
      <t>ソクホウ</t>
    </rPh>
    <phoneticPr fontId="1"/>
  </si>
  <si>
    <t>r124,002</t>
    <phoneticPr fontId="1"/>
  </si>
  <si>
    <t>p123,780</t>
    <phoneticPr fontId="1"/>
  </si>
  <si>
    <t>p101.9</t>
    <phoneticPr fontId="1"/>
  </si>
  <si>
    <t>p97.9</t>
    <phoneticPr fontId="1"/>
  </si>
  <si>
    <t>p89.7</t>
    <phoneticPr fontId="1"/>
  </si>
  <si>
    <t>r126.0</t>
    <phoneticPr fontId="1"/>
  </si>
  <si>
    <t>p86.5</t>
    <phoneticPr fontId="1"/>
  </si>
  <si>
    <t>r154.5</t>
    <phoneticPr fontId="1"/>
  </si>
  <si>
    <t>p81.0</t>
    <phoneticPr fontId="1"/>
  </si>
  <si>
    <t>…</t>
    <phoneticPr fontId="1"/>
  </si>
  <si>
    <t>　８．使用電力量は、平成28年4月より電力自由化に伴い、３ヶ月遅れ。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</si>
</sst>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6"/>
      <color theme="1"/>
      <name val="UD デジタル 教科書体 NP-R"/>
      <family val="1"/>
      <charset val="128"/>
    </font>
    <font>
      <sz val="7"/>
      <color theme="1"/>
      <name val="UD デジタル 教科書体 NP-R"/>
      <family val="1"/>
      <charset val="128"/>
    </font>
    <font>
      <sz val="8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38" fontId="5" fillId="0" borderId="0" xfId="1" applyFont="1" applyFill="1" applyAlignment="1">
      <alignment horizontal="right"/>
    </xf>
    <xf numFmtId="177" fontId="5" fillId="0" borderId="0" xfId="1" applyNumberFormat="1" applyFont="1" applyFill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177" fontId="5" fillId="0" borderId="0" xfId="1" applyNumberFormat="1" applyFont="1" applyFill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49" fontId="5" fillId="0" borderId="0" xfId="0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38" fontId="5" fillId="0" borderId="10" xfId="0" applyNumberFormat="1" applyFont="1" applyFill="1" applyBorder="1" applyAlignment="1">
      <alignment horizontal="right" vertical="center"/>
    </xf>
    <xf numFmtId="0" fontId="5" fillId="0" borderId="10" xfId="0" quotePrefix="1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0" borderId="0" xfId="0" quotePrefix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7" fontId="5" fillId="0" borderId="3" xfId="1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/>
    </xf>
    <xf numFmtId="0" fontId="5" fillId="0" borderId="11" xfId="0" quotePrefix="1" applyFont="1" applyFill="1" applyBorder="1" applyAlignment="1">
      <alignment horizontal="center" vertical="center"/>
    </xf>
    <xf numFmtId="49" fontId="5" fillId="0" borderId="11" xfId="0" quotePrefix="1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38" fontId="5" fillId="0" borderId="10" xfId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Fill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/>
    <xf numFmtId="0" fontId="3" fillId="0" borderId="0" xfId="0" applyFont="1" applyFill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quotePrefix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4" fillId="0" borderId="1" xfId="0" applyFont="1" applyFill="1" applyBorder="1" applyAlignment="1"/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distributed"/>
    </xf>
    <xf numFmtId="0" fontId="5" fillId="0" borderId="6" xfId="0" applyFont="1" applyFill="1" applyBorder="1" applyAlignment="1">
      <alignment horizontal="distributed" vertical="distributed"/>
    </xf>
    <xf numFmtId="0" fontId="5" fillId="0" borderId="0" xfId="0" applyFont="1" applyFill="1" applyBorder="1" applyAlignment="1">
      <alignment horizontal="distributed" vertical="distributed"/>
    </xf>
    <xf numFmtId="0" fontId="5" fillId="0" borderId="2" xfId="0" applyFont="1" applyFill="1" applyBorder="1" applyAlignment="1">
      <alignment horizontal="distributed" vertical="distributed"/>
    </xf>
    <xf numFmtId="0" fontId="5" fillId="0" borderId="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5"/>
  <sheetViews>
    <sheetView showGridLines="0" tabSelected="1" zoomScale="115" zoomScaleNormal="115" zoomScaleSheetLayoutView="115" workbookViewId="0"/>
  </sheetViews>
  <sheetFormatPr defaultColWidth="1.875" defaultRowHeight="13.5" x14ac:dyDescent="0.4"/>
  <cols>
    <col min="1" max="2" width="1.875" style="2"/>
    <col min="3" max="3" width="3" style="2" bestFit="1" customWidth="1"/>
    <col min="4" max="4" width="3.25" style="2" bestFit="1" customWidth="1"/>
    <col min="5" max="6" width="1.875" style="2"/>
    <col min="7" max="7" width="10.625" style="2" customWidth="1"/>
    <col min="8" max="15" width="7.625" style="2" customWidth="1"/>
    <col min="16" max="16" width="10.625" style="2" customWidth="1"/>
    <col min="17" max="18" width="9.625" style="2" customWidth="1"/>
    <col min="19" max="20" width="10.625" style="2" customWidth="1"/>
    <col min="21" max="22" width="10.125" style="2" customWidth="1"/>
    <col min="23" max="26" width="3.625" style="2" customWidth="1"/>
    <col min="27" max="16384" width="1.875" style="2"/>
  </cols>
  <sheetData>
    <row r="1" spans="1:32" x14ac:dyDescent="0.4">
      <c r="A1" s="1" t="s">
        <v>0</v>
      </c>
      <c r="B1" s="1"/>
      <c r="C1" s="1"/>
      <c r="D1" s="1"/>
      <c r="E1" s="1"/>
      <c r="F1" s="1"/>
      <c r="X1" s="1"/>
      <c r="Y1" s="1"/>
      <c r="Z1" s="84" t="s">
        <v>0</v>
      </c>
    </row>
    <row r="2" spans="1:32" s="91" customFormat="1" ht="15.75" thickBot="1" x14ac:dyDescent="0.3">
      <c r="A2" s="90" t="s">
        <v>99</v>
      </c>
      <c r="C2" s="90"/>
      <c r="D2" s="90"/>
      <c r="E2" s="90"/>
      <c r="F2" s="90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32" s="8" customFormat="1" ht="11.1" customHeight="1" x14ac:dyDescent="0.4">
      <c r="A3" s="99" t="s">
        <v>62</v>
      </c>
      <c r="B3" s="99"/>
      <c r="C3" s="99"/>
      <c r="D3" s="99"/>
      <c r="E3" s="99"/>
      <c r="F3" s="100"/>
      <c r="G3" s="6" t="s">
        <v>2</v>
      </c>
      <c r="H3" s="107" t="s">
        <v>6</v>
      </c>
      <c r="I3" s="100"/>
      <c r="J3" s="107" t="s">
        <v>9</v>
      </c>
      <c r="K3" s="99"/>
      <c r="L3" s="100"/>
      <c r="M3" s="108" t="s">
        <v>10</v>
      </c>
      <c r="N3" s="101"/>
      <c r="O3" s="101"/>
      <c r="P3" s="127" t="s">
        <v>114</v>
      </c>
      <c r="Q3" s="107" t="s">
        <v>56</v>
      </c>
      <c r="R3" s="100"/>
      <c r="S3" s="107" t="s">
        <v>52</v>
      </c>
      <c r="T3" s="100"/>
      <c r="U3" s="128" t="s">
        <v>66</v>
      </c>
      <c r="V3" s="128" t="s">
        <v>92</v>
      </c>
      <c r="W3" s="108" t="s">
        <v>63</v>
      </c>
      <c r="X3" s="101"/>
      <c r="Y3" s="101"/>
      <c r="Z3" s="101"/>
    </row>
    <row r="4" spans="1:32" s="8" customFormat="1" ht="11.1" customHeight="1" x14ac:dyDescent="0.4">
      <c r="A4" s="101"/>
      <c r="B4" s="101"/>
      <c r="C4" s="101"/>
      <c r="D4" s="101"/>
      <c r="E4" s="101"/>
      <c r="F4" s="102"/>
      <c r="G4" s="6" t="s">
        <v>3</v>
      </c>
      <c r="H4" s="108"/>
      <c r="I4" s="102"/>
      <c r="J4" s="108"/>
      <c r="K4" s="101"/>
      <c r="L4" s="102"/>
      <c r="M4" s="108" t="s">
        <v>14</v>
      </c>
      <c r="N4" s="101"/>
      <c r="O4" s="101"/>
      <c r="P4" s="102"/>
      <c r="Q4" s="108"/>
      <c r="R4" s="102"/>
      <c r="S4" s="108"/>
      <c r="T4" s="102"/>
      <c r="U4" s="129"/>
      <c r="V4" s="129"/>
      <c r="W4" s="108"/>
      <c r="X4" s="101"/>
      <c r="Y4" s="101"/>
      <c r="Z4" s="101"/>
      <c r="AC4" s="9"/>
      <c r="AD4" s="9"/>
      <c r="AE4" s="9"/>
      <c r="AF4" s="9"/>
    </row>
    <row r="5" spans="1:32" s="8" customFormat="1" ht="11.1" customHeight="1" x14ac:dyDescent="0.4">
      <c r="A5" s="101"/>
      <c r="B5" s="101"/>
      <c r="C5" s="101"/>
      <c r="D5" s="101"/>
      <c r="E5" s="101"/>
      <c r="F5" s="102"/>
      <c r="G5" s="6" t="s">
        <v>4</v>
      </c>
      <c r="H5" s="109" t="s">
        <v>73</v>
      </c>
      <c r="I5" s="104"/>
      <c r="J5" s="109" t="s">
        <v>73</v>
      </c>
      <c r="K5" s="103"/>
      <c r="L5" s="104"/>
      <c r="M5" s="109" t="s">
        <v>73</v>
      </c>
      <c r="N5" s="103"/>
      <c r="O5" s="103"/>
      <c r="P5" s="102"/>
      <c r="Q5" s="109"/>
      <c r="R5" s="104"/>
      <c r="S5" s="108" t="s">
        <v>58</v>
      </c>
      <c r="T5" s="102"/>
      <c r="U5" s="129"/>
      <c r="V5" s="67" t="s">
        <v>38</v>
      </c>
      <c r="W5" s="108"/>
      <c r="X5" s="101"/>
      <c r="Y5" s="101"/>
      <c r="Z5" s="101"/>
      <c r="AC5" s="9"/>
      <c r="AD5" s="9"/>
      <c r="AE5" s="9"/>
      <c r="AF5" s="9"/>
    </row>
    <row r="6" spans="1:32" s="8" customFormat="1" ht="11.1" customHeight="1" x14ac:dyDescent="0.4">
      <c r="A6" s="101"/>
      <c r="B6" s="101"/>
      <c r="C6" s="101"/>
      <c r="D6" s="101"/>
      <c r="E6" s="101"/>
      <c r="F6" s="102"/>
      <c r="G6" s="6"/>
      <c r="H6" s="105" t="s">
        <v>7</v>
      </c>
      <c r="I6" s="105" t="s">
        <v>8</v>
      </c>
      <c r="J6" s="112" t="s">
        <v>7</v>
      </c>
      <c r="K6" s="113"/>
      <c r="L6" s="10" t="s">
        <v>8</v>
      </c>
      <c r="M6" s="105" t="s">
        <v>15</v>
      </c>
      <c r="N6" s="105" t="s">
        <v>16</v>
      </c>
      <c r="O6" s="11" t="s">
        <v>17</v>
      </c>
      <c r="P6" s="89" t="s">
        <v>113</v>
      </c>
      <c r="Q6" s="11" t="s">
        <v>20</v>
      </c>
      <c r="R6" s="13" t="s">
        <v>21</v>
      </c>
      <c r="S6" s="11" t="s">
        <v>22</v>
      </c>
      <c r="T6" s="13" t="s">
        <v>23</v>
      </c>
      <c r="U6" s="6" t="s">
        <v>70</v>
      </c>
      <c r="V6" s="67"/>
      <c r="W6" s="108"/>
      <c r="X6" s="101"/>
      <c r="Y6" s="101"/>
      <c r="Z6" s="101"/>
      <c r="AC6" s="9"/>
      <c r="AD6" s="9"/>
      <c r="AE6" s="9"/>
      <c r="AF6" s="9"/>
    </row>
    <row r="7" spans="1:32" s="8" customFormat="1" ht="11.1" customHeight="1" x14ac:dyDescent="0.4">
      <c r="A7" s="103"/>
      <c r="B7" s="103"/>
      <c r="C7" s="103"/>
      <c r="D7" s="103"/>
      <c r="E7" s="103"/>
      <c r="F7" s="104"/>
      <c r="G7" s="14" t="s">
        <v>5</v>
      </c>
      <c r="H7" s="105"/>
      <c r="I7" s="105"/>
      <c r="J7" s="10" t="s">
        <v>12</v>
      </c>
      <c r="K7" s="10" t="s">
        <v>13</v>
      </c>
      <c r="L7" s="10" t="s">
        <v>12</v>
      </c>
      <c r="M7" s="105"/>
      <c r="N7" s="105"/>
      <c r="O7" s="14" t="s">
        <v>18</v>
      </c>
      <c r="P7" s="15" t="s">
        <v>19</v>
      </c>
      <c r="Q7" s="14" t="s">
        <v>19</v>
      </c>
      <c r="R7" s="16" t="s">
        <v>19</v>
      </c>
      <c r="S7" s="14" t="s">
        <v>19</v>
      </c>
      <c r="T7" s="16" t="s">
        <v>19</v>
      </c>
      <c r="U7" s="14" t="s">
        <v>25</v>
      </c>
      <c r="V7" s="14" t="s">
        <v>51</v>
      </c>
      <c r="W7" s="109"/>
      <c r="X7" s="103"/>
      <c r="Y7" s="103"/>
      <c r="Z7" s="103"/>
      <c r="AC7" s="9"/>
      <c r="AD7" s="7"/>
      <c r="AE7" s="9"/>
      <c r="AF7" s="9"/>
    </row>
    <row r="8" spans="1:32" s="25" customFormat="1" ht="15" customHeight="1" x14ac:dyDescent="0.2">
      <c r="A8" s="106" t="s">
        <v>87</v>
      </c>
      <c r="B8" s="106"/>
      <c r="C8" s="106">
        <v>2</v>
      </c>
      <c r="D8" s="106"/>
      <c r="E8" s="114" t="s">
        <v>59</v>
      </c>
      <c r="F8" s="115"/>
      <c r="G8" s="17">
        <v>1312317</v>
      </c>
      <c r="H8" s="18">
        <v>100</v>
      </c>
      <c r="I8" s="18">
        <v>100</v>
      </c>
      <c r="J8" s="18">
        <v>100</v>
      </c>
      <c r="K8" s="18">
        <v>100</v>
      </c>
      <c r="L8" s="18">
        <v>100</v>
      </c>
      <c r="M8" s="18">
        <v>100</v>
      </c>
      <c r="N8" s="18">
        <v>100</v>
      </c>
      <c r="O8" s="18">
        <v>100</v>
      </c>
      <c r="P8" s="19">
        <v>103291</v>
      </c>
      <c r="Q8" s="20">
        <v>204092</v>
      </c>
      <c r="R8" s="20">
        <v>153929</v>
      </c>
      <c r="S8" s="21">
        <v>5939206</v>
      </c>
      <c r="T8" s="21">
        <v>3262175</v>
      </c>
      <c r="U8" s="22">
        <v>100</v>
      </c>
      <c r="V8" s="19">
        <v>74959</v>
      </c>
      <c r="W8" s="130" t="s">
        <v>79</v>
      </c>
      <c r="X8" s="106"/>
      <c r="Y8" s="23">
        <v>2</v>
      </c>
      <c r="Z8" s="24" t="s">
        <v>59</v>
      </c>
      <c r="AC8" s="26"/>
      <c r="AD8" s="27"/>
      <c r="AE8" s="26"/>
      <c r="AF8" s="26"/>
    </row>
    <row r="9" spans="1:32" s="8" customFormat="1" ht="11.1" customHeight="1" x14ac:dyDescent="0.4">
      <c r="A9" s="101"/>
      <c r="B9" s="101"/>
      <c r="C9" s="101">
        <v>3</v>
      </c>
      <c r="D9" s="101"/>
      <c r="E9" s="110"/>
      <c r="F9" s="111"/>
      <c r="G9" s="28">
        <v>1296657</v>
      </c>
      <c r="H9" s="29">
        <v>103.4</v>
      </c>
      <c r="I9" s="29">
        <v>103.5</v>
      </c>
      <c r="J9" s="29">
        <v>96.9</v>
      </c>
      <c r="K9" s="29">
        <v>97.3</v>
      </c>
      <c r="L9" s="29">
        <v>97.8</v>
      </c>
      <c r="M9" s="29">
        <v>101.9</v>
      </c>
      <c r="N9" s="29">
        <v>109.9</v>
      </c>
      <c r="O9" s="29">
        <v>101.9</v>
      </c>
      <c r="P9" s="30">
        <v>99126</v>
      </c>
      <c r="Q9" s="30">
        <v>165897</v>
      </c>
      <c r="R9" s="30">
        <v>194917</v>
      </c>
      <c r="S9" s="31">
        <v>6296330</v>
      </c>
      <c r="T9" s="31">
        <v>3323445</v>
      </c>
      <c r="U9" s="32">
        <v>99.8</v>
      </c>
      <c r="V9" s="33">
        <v>77646</v>
      </c>
      <c r="W9" s="108"/>
      <c r="X9" s="101"/>
      <c r="Y9" s="34">
        <v>3</v>
      </c>
      <c r="Z9" s="35"/>
      <c r="AC9" s="9"/>
      <c r="AD9" s="7"/>
      <c r="AE9" s="9"/>
      <c r="AF9" s="9"/>
    </row>
    <row r="10" spans="1:32" s="8" customFormat="1" ht="11.1" customHeight="1" x14ac:dyDescent="0.4">
      <c r="A10" s="101"/>
      <c r="B10" s="101"/>
      <c r="C10" s="116">
        <v>4</v>
      </c>
      <c r="D10" s="117"/>
      <c r="E10" s="110"/>
      <c r="F10" s="111"/>
      <c r="G10" s="28">
        <v>1282571</v>
      </c>
      <c r="H10" s="29">
        <v>103.7</v>
      </c>
      <c r="I10" s="29">
        <v>108.4</v>
      </c>
      <c r="J10" s="29">
        <v>94</v>
      </c>
      <c r="K10" s="29">
        <v>92</v>
      </c>
      <c r="L10" s="29">
        <v>94</v>
      </c>
      <c r="M10" s="36">
        <v>99.2</v>
      </c>
      <c r="N10" s="29">
        <v>130</v>
      </c>
      <c r="O10" s="36">
        <v>99.1</v>
      </c>
      <c r="P10" s="30">
        <v>101097</v>
      </c>
      <c r="Q10" s="30">
        <v>157185</v>
      </c>
      <c r="R10" s="30">
        <v>652811</v>
      </c>
      <c r="S10" s="31">
        <v>6321041</v>
      </c>
      <c r="T10" s="31">
        <v>3341811</v>
      </c>
      <c r="U10" s="32">
        <v>102.2</v>
      </c>
      <c r="V10" s="37">
        <v>78084</v>
      </c>
      <c r="W10" s="38"/>
      <c r="X10" s="39"/>
      <c r="Y10" s="34">
        <v>4</v>
      </c>
      <c r="Z10" s="35"/>
      <c r="AC10" s="9"/>
      <c r="AD10" s="7"/>
      <c r="AE10" s="9"/>
      <c r="AF10" s="9"/>
    </row>
    <row r="11" spans="1:32" s="8" customFormat="1" ht="11.1" customHeight="1" x14ac:dyDescent="0.4">
      <c r="A11" s="101"/>
      <c r="B11" s="101"/>
      <c r="C11" s="116">
        <v>5</v>
      </c>
      <c r="D11" s="117"/>
      <c r="E11" s="110"/>
      <c r="F11" s="111"/>
      <c r="G11" s="41">
        <v>1266334</v>
      </c>
      <c r="H11" s="29" t="s">
        <v>88</v>
      </c>
      <c r="I11" s="29" t="s">
        <v>88</v>
      </c>
      <c r="J11" s="29" t="s">
        <v>88</v>
      </c>
      <c r="K11" s="29" t="s">
        <v>88</v>
      </c>
      <c r="L11" s="29" t="s">
        <v>88</v>
      </c>
      <c r="M11" s="29">
        <v>95.1</v>
      </c>
      <c r="N11" s="29">
        <v>81</v>
      </c>
      <c r="O11" s="29">
        <v>95.2</v>
      </c>
      <c r="P11" s="31">
        <v>104010</v>
      </c>
      <c r="Q11" s="31">
        <v>191027</v>
      </c>
      <c r="R11" s="31">
        <v>409266</v>
      </c>
      <c r="S11" s="31">
        <v>6380226</v>
      </c>
      <c r="T11" s="31">
        <v>3358218</v>
      </c>
      <c r="U11" s="32">
        <v>105.4</v>
      </c>
      <c r="V11" s="37">
        <v>78716</v>
      </c>
      <c r="W11" s="38"/>
      <c r="X11" s="39"/>
      <c r="Y11" s="34">
        <v>5</v>
      </c>
      <c r="Z11" s="35"/>
      <c r="AC11" s="9"/>
      <c r="AD11" s="12"/>
      <c r="AE11" s="9"/>
      <c r="AF11" s="9"/>
    </row>
    <row r="12" spans="1:32" s="8" customFormat="1" ht="11.1" customHeight="1" x14ac:dyDescent="0.4">
      <c r="A12" s="42"/>
      <c r="B12" s="42"/>
      <c r="C12" s="42"/>
      <c r="D12" s="42"/>
      <c r="E12" s="42"/>
      <c r="F12" s="42"/>
      <c r="G12" s="43"/>
      <c r="H12" s="39"/>
      <c r="I12" s="39"/>
      <c r="J12" s="39"/>
      <c r="K12" s="39"/>
      <c r="L12" s="39"/>
      <c r="M12" s="39"/>
      <c r="N12" s="39"/>
      <c r="O12" s="39"/>
      <c r="P12" s="31"/>
      <c r="Q12" s="31"/>
      <c r="R12" s="31"/>
      <c r="S12" s="31"/>
      <c r="T12" s="31"/>
      <c r="U12" s="31"/>
      <c r="V12" s="37"/>
      <c r="W12" s="44"/>
      <c r="X12" s="45"/>
      <c r="Y12" s="45"/>
      <c r="Z12" s="48"/>
      <c r="AC12" s="9"/>
      <c r="AD12" s="7"/>
      <c r="AE12" s="9"/>
      <c r="AF12" s="9"/>
    </row>
    <row r="13" spans="1:32" s="8" customFormat="1" ht="11.1" customHeight="1" x14ac:dyDescent="0.4">
      <c r="A13" s="119" t="s">
        <v>77</v>
      </c>
      <c r="B13" s="119"/>
      <c r="C13" s="119"/>
      <c r="D13" s="7">
        <v>7</v>
      </c>
      <c r="E13" s="101" t="s">
        <v>60</v>
      </c>
      <c r="F13" s="102"/>
      <c r="G13" s="41">
        <v>1269079</v>
      </c>
      <c r="H13" s="29">
        <v>102.8</v>
      </c>
      <c r="I13" s="29">
        <v>109.3</v>
      </c>
      <c r="J13" s="29">
        <v>110</v>
      </c>
      <c r="K13" s="29">
        <v>103.7</v>
      </c>
      <c r="L13" s="29">
        <v>98.3</v>
      </c>
      <c r="M13" s="29">
        <v>97.4</v>
      </c>
      <c r="N13" s="29">
        <v>84.6</v>
      </c>
      <c r="O13" s="29">
        <v>97.5</v>
      </c>
      <c r="P13" s="31">
        <v>9522</v>
      </c>
      <c r="Q13" s="31">
        <v>16626</v>
      </c>
      <c r="R13" s="31">
        <v>33169</v>
      </c>
      <c r="S13" s="31">
        <v>6414345</v>
      </c>
      <c r="T13" s="31">
        <v>3336318</v>
      </c>
      <c r="U13" s="32">
        <v>105.6</v>
      </c>
      <c r="V13" s="37">
        <v>6661</v>
      </c>
      <c r="W13" s="122" t="s">
        <v>77</v>
      </c>
      <c r="X13" s="119"/>
      <c r="Y13" s="48">
        <v>7</v>
      </c>
      <c r="Z13" s="48" t="s">
        <v>60</v>
      </c>
      <c r="AC13" s="9"/>
      <c r="AD13" s="9"/>
      <c r="AE13" s="9"/>
      <c r="AF13" s="9"/>
    </row>
    <row r="14" spans="1:32" s="8" customFormat="1" ht="10.5" customHeight="1" x14ac:dyDescent="0.4">
      <c r="A14" s="119"/>
      <c r="B14" s="119"/>
      <c r="C14" s="119"/>
      <c r="D14" s="7">
        <v>8</v>
      </c>
      <c r="E14" s="101"/>
      <c r="F14" s="102"/>
      <c r="G14" s="41">
        <v>1268216</v>
      </c>
      <c r="H14" s="29">
        <v>100.8</v>
      </c>
      <c r="I14" s="29">
        <v>109.8</v>
      </c>
      <c r="J14" s="29">
        <v>81.3</v>
      </c>
      <c r="K14" s="29">
        <v>76.099999999999994</v>
      </c>
      <c r="L14" s="29">
        <v>77</v>
      </c>
      <c r="M14" s="29">
        <v>105.2</v>
      </c>
      <c r="N14" s="29">
        <v>96.9</v>
      </c>
      <c r="O14" s="29">
        <v>105.2</v>
      </c>
      <c r="P14" s="31">
        <v>8925</v>
      </c>
      <c r="Q14" s="31">
        <v>14696</v>
      </c>
      <c r="R14" s="31">
        <v>26540</v>
      </c>
      <c r="S14" s="31">
        <v>6381301</v>
      </c>
      <c r="T14" s="31">
        <v>3333623</v>
      </c>
      <c r="U14" s="32">
        <v>106.2</v>
      </c>
      <c r="V14" s="37">
        <v>7934</v>
      </c>
      <c r="W14" s="46"/>
      <c r="X14" s="47"/>
      <c r="Y14" s="48">
        <v>8</v>
      </c>
      <c r="Z14" s="48"/>
      <c r="AC14" s="9"/>
      <c r="AD14" s="9"/>
      <c r="AE14" s="9"/>
      <c r="AF14" s="9"/>
    </row>
    <row r="15" spans="1:32" s="8" customFormat="1" ht="11.1" customHeight="1" x14ac:dyDescent="0.4">
      <c r="A15" s="119"/>
      <c r="B15" s="119"/>
      <c r="C15" s="119"/>
      <c r="D15" s="7">
        <v>9</v>
      </c>
      <c r="E15" s="101"/>
      <c r="F15" s="102"/>
      <c r="G15" s="41">
        <v>1267049</v>
      </c>
      <c r="H15" s="29">
        <v>102.6</v>
      </c>
      <c r="I15" s="29">
        <v>109.6</v>
      </c>
      <c r="J15" s="29">
        <v>78.8</v>
      </c>
      <c r="K15" s="29">
        <v>73.599999999999994</v>
      </c>
      <c r="L15" s="29">
        <v>73.5</v>
      </c>
      <c r="M15" s="29">
        <v>91</v>
      </c>
      <c r="N15" s="29">
        <v>144.6</v>
      </c>
      <c r="O15" s="29">
        <v>90.7</v>
      </c>
      <c r="P15" s="31">
        <v>7953</v>
      </c>
      <c r="Q15" s="31">
        <v>15261</v>
      </c>
      <c r="R15" s="31">
        <v>21880</v>
      </c>
      <c r="S15" s="31">
        <v>6359116</v>
      </c>
      <c r="T15" s="31">
        <v>3330811</v>
      </c>
      <c r="U15" s="32">
        <v>106.3</v>
      </c>
      <c r="V15" s="37">
        <v>7329</v>
      </c>
      <c r="W15" s="46"/>
      <c r="X15" s="47"/>
      <c r="Y15" s="48">
        <v>9</v>
      </c>
      <c r="Z15" s="48"/>
    </row>
    <row r="16" spans="1:32" s="8" customFormat="1" ht="11.1" customHeight="1" x14ac:dyDescent="0.4">
      <c r="A16" s="119"/>
      <c r="B16" s="119"/>
      <c r="C16" s="119"/>
      <c r="D16" s="7">
        <v>10</v>
      </c>
      <c r="E16" s="101"/>
      <c r="F16" s="102"/>
      <c r="G16" s="41">
        <v>1266334</v>
      </c>
      <c r="H16" s="29">
        <v>99.9</v>
      </c>
      <c r="I16" s="29">
        <v>110.8</v>
      </c>
      <c r="J16" s="29">
        <v>80</v>
      </c>
      <c r="K16" s="29">
        <v>74.099999999999994</v>
      </c>
      <c r="L16" s="29">
        <v>72.2</v>
      </c>
      <c r="M16" s="29">
        <v>103.7</v>
      </c>
      <c r="N16" s="29">
        <v>65.599999999999994</v>
      </c>
      <c r="O16" s="29">
        <v>103.9</v>
      </c>
      <c r="P16" s="31">
        <v>8517</v>
      </c>
      <c r="Q16" s="31">
        <v>23818</v>
      </c>
      <c r="R16" s="31">
        <v>42582</v>
      </c>
      <c r="S16" s="31">
        <v>6333941</v>
      </c>
      <c r="T16" s="31">
        <v>3318229</v>
      </c>
      <c r="U16" s="32">
        <v>107.1</v>
      </c>
      <c r="V16" s="37">
        <v>6288</v>
      </c>
      <c r="W16" s="46"/>
      <c r="X16" s="47"/>
      <c r="Y16" s="48">
        <v>10</v>
      </c>
      <c r="Z16" s="48"/>
    </row>
    <row r="17" spans="1:26" s="8" customFormat="1" ht="11.1" customHeight="1" x14ac:dyDescent="0.4">
      <c r="A17" s="119"/>
      <c r="B17" s="119"/>
      <c r="C17" s="119"/>
      <c r="D17" s="7">
        <v>11</v>
      </c>
      <c r="E17" s="101"/>
      <c r="F17" s="102"/>
      <c r="G17" s="41">
        <v>1265904</v>
      </c>
      <c r="H17" s="29">
        <v>103.2</v>
      </c>
      <c r="I17" s="29">
        <v>112.8</v>
      </c>
      <c r="J17" s="29">
        <v>85.3</v>
      </c>
      <c r="K17" s="29">
        <v>79.3</v>
      </c>
      <c r="L17" s="29">
        <v>80.2</v>
      </c>
      <c r="M17" s="29">
        <v>100</v>
      </c>
      <c r="N17" s="29">
        <v>69.8</v>
      </c>
      <c r="O17" s="29">
        <v>100.2</v>
      </c>
      <c r="P17" s="31">
        <v>8750</v>
      </c>
      <c r="Q17" s="31">
        <v>12589</v>
      </c>
      <c r="R17" s="31">
        <v>26021</v>
      </c>
      <c r="S17" s="31">
        <v>6331277</v>
      </c>
      <c r="T17" s="31">
        <v>3330035</v>
      </c>
      <c r="U17" s="32">
        <v>106.8</v>
      </c>
      <c r="V17" s="37">
        <v>5753</v>
      </c>
      <c r="W17" s="46"/>
      <c r="X17" s="47"/>
      <c r="Y17" s="48">
        <v>11</v>
      </c>
      <c r="Z17" s="48"/>
    </row>
    <row r="18" spans="1:26" s="8" customFormat="1" ht="11.1" customHeight="1" x14ac:dyDescent="0.4">
      <c r="A18" s="119"/>
      <c r="B18" s="119"/>
      <c r="C18" s="119"/>
      <c r="D18" s="7">
        <v>12</v>
      </c>
      <c r="E18" s="101"/>
      <c r="F18" s="102"/>
      <c r="G18" s="41">
        <v>1265037</v>
      </c>
      <c r="H18" s="29">
        <v>100.3</v>
      </c>
      <c r="I18" s="29">
        <v>112.1</v>
      </c>
      <c r="J18" s="29">
        <v>160.6</v>
      </c>
      <c r="K18" s="29">
        <v>149.5</v>
      </c>
      <c r="L18" s="39">
        <v>170.7</v>
      </c>
      <c r="M18" s="29">
        <v>95.7</v>
      </c>
      <c r="N18" s="29">
        <v>57.699999999999996</v>
      </c>
      <c r="O18" s="29">
        <v>95.9</v>
      </c>
      <c r="P18" s="31">
        <v>10792</v>
      </c>
      <c r="Q18" s="31">
        <v>11527</v>
      </c>
      <c r="R18" s="31">
        <v>36075</v>
      </c>
      <c r="S18" s="31">
        <v>6380226</v>
      </c>
      <c r="T18" s="31">
        <v>3358218</v>
      </c>
      <c r="U18" s="32">
        <v>106.6</v>
      </c>
      <c r="V18" s="37">
        <v>6437</v>
      </c>
      <c r="W18" s="46"/>
      <c r="X18" s="47"/>
      <c r="Y18" s="48">
        <v>12</v>
      </c>
      <c r="Z18" s="48"/>
    </row>
    <row r="19" spans="1:26" s="8" customFormat="1" ht="11.1" customHeight="1" x14ac:dyDescent="0.4">
      <c r="A19" s="119" t="s">
        <v>84</v>
      </c>
      <c r="B19" s="119"/>
      <c r="C19" s="119"/>
      <c r="D19" s="7">
        <v>1</v>
      </c>
      <c r="E19" s="101" t="s">
        <v>60</v>
      </c>
      <c r="F19" s="102"/>
      <c r="G19" s="41">
        <v>1263819</v>
      </c>
      <c r="H19" s="29">
        <v>104</v>
      </c>
      <c r="I19" s="29">
        <v>110.6</v>
      </c>
      <c r="J19" s="29">
        <v>82.1</v>
      </c>
      <c r="K19" s="29">
        <v>76.400000000000006</v>
      </c>
      <c r="L19" s="29">
        <v>74.7</v>
      </c>
      <c r="M19" s="29">
        <v>130.80000000000001</v>
      </c>
      <c r="N19" s="29">
        <v>121.9</v>
      </c>
      <c r="O19" s="29">
        <v>130.9</v>
      </c>
      <c r="P19" s="31">
        <v>8568</v>
      </c>
      <c r="Q19" s="31">
        <v>14811</v>
      </c>
      <c r="R19" s="31">
        <v>29364</v>
      </c>
      <c r="S19" s="31">
        <v>6368531</v>
      </c>
      <c r="T19" s="31">
        <v>3347738</v>
      </c>
      <c r="U19" s="32">
        <v>106.6</v>
      </c>
      <c r="V19" s="37">
        <v>7582</v>
      </c>
      <c r="W19" s="122" t="s">
        <v>84</v>
      </c>
      <c r="X19" s="119"/>
      <c r="Y19" s="48">
        <v>1</v>
      </c>
      <c r="Z19" s="48" t="s">
        <v>60</v>
      </c>
    </row>
    <row r="20" spans="1:26" s="8" customFormat="1" ht="11.1" customHeight="1" x14ac:dyDescent="0.4">
      <c r="A20" s="119"/>
      <c r="B20" s="119"/>
      <c r="C20" s="119"/>
      <c r="D20" s="7">
        <v>2</v>
      </c>
      <c r="E20" s="101"/>
      <c r="F20" s="102"/>
      <c r="G20" s="41">
        <v>1262239</v>
      </c>
      <c r="H20" s="29">
        <v>103.7</v>
      </c>
      <c r="I20" s="29">
        <v>109.6</v>
      </c>
      <c r="J20" s="29">
        <v>81.2</v>
      </c>
      <c r="K20" s="39">
        <v>75.3</v>
      </c>
      <c r="L20" s="29">
        <v>71.400000000000006</v>
      </c>
      <c r="M20" s="29">
        <v>130.5</v>
      </c>
      <c r="N20" s="29">
        <v>124.5</v>
      </c>
      <c r="O20" s="29">
        <v>130.5</v>
      </c>
      <c r="P20" s="31">
        <v>7808</v>
      </c>
      <c r="Q20" s="31">
        <v>15824</v>
      </c>
      <c r="R20" s="31">
        <v>35578</v>
      </c>
      <c r="S20" s="31">
        <v>6350615</v>
      </c>
      <c r="T20" s="31">
        <v>3351055</v>
      </c>
      <c r="U20" s="32">
        <v>107</v>
      </c>
      <c r="V20" s="37">
        <v>6857</v>
      </c>
      <c r="W20" s="46"/>
      <c r="X20" s="47"/>
      <c r="Y20" s="48">
        <v>2</v>
      </c>
      <c r="Z20" s="48"/>
    </row>
    <row r="21" spans="1:26" s="8" customFormat="1" ht="11.1" customHeight="1" x14ac:dyDescent="0.4">
      <c r="A21" s="119"/>
      <c r="B21" s="119"/>
      <c r="C21" s="119"/>
      <c r="D21" s="7">
        <v>3</v>
      </c>
      <c r="E21" s="101"/>
      <c r="F21" s="102"/>
      <c r="G21" s="41">
        <v>1260748</v>
      </c>
      <c r="H21" s="29">
        <v>103.2</v>
      </c>
      <c r="I21" s="29">
        <v>109.9</v>
      </c>
      <c r="J21" s="29">
        <v>85.3</v>
      </c>
      <c r="K21" s="29">
        <v>78.8</v>
      </c>
      <c r="L21" s="39">
        <v>74</v>
      </c>
      <c r="M21" s="29">
        <v>130.9</v>
      </c>
      <c r="N21" s="39">
        <v>73.199999999999989</v>
      </c>
      <c r="O21" s="29">
        <v>131.19999999999999</v>
      </c>
      <c r="P21" s="31">
        <v>8418</v>
      </c>
      <c r="Q21" s="31">
        <v>20255</v>
      </c>
      <c r="R21" s="31">
        <v>19350</v>
      </c>
      <c r="S21" s="31">
        <v>6445113</v>
      </c>
      <c r="T21" s="31">
        <v>3367231</v>
      </c>
      <c r="U21" s="32">
        <v>107.3</v>
      </c>
      <c r="V21" s="37">
        <v>6598</v>
      </c>
      <c r="W21" s="46"/>
      <c r="X21" s="47"/>
      <c r="Y21" s="48">
        <v>3</v>
      </c>
      <c r="Z21" s="48"/>
    </row>
    <row r="22" spans="1:26" s="8" customFormat="1" ht="11.1" customHeight="1" x14ac:dyDescent="0.4">
      <c r="A22" s="119"/>
      <c r="B22" s="119"/>
      <c r="C22" s="119"/>
      <c r="D22" s="7">
        <v>4</v>
      </c>
      <c r="E22" s="101"/>
      <c r="F22" s="102"/>
      <c r="G22" s="41">
        <v>1254499</v>
      </c>
      <c r="H22" s="29">
        <v>104.5</v>
      </c>
      <c r="I22" s="29">
        <v>111.7</v>
      </c>
      <c r="J22" s="29">
        <v>85</v>
      </c>
      <c r="K22" s="29">
        <v>78.400000000000006</v>
      </c>
      <c r="L22" s="29">
        <v>73.8</v>
      </c>
      <c r="M22" s="29">
        <v>98.4</v>
      </c>
      <c r="N22" s="29">
        <v>92.7</v>
      </c>
      <c r="O22" s="29">
        <v>98.4</v>
      </c>
      <c r="P22" s="31">
        <v>8021</v>
      </c>
      <c r="Q22" s="31">
        <v>11464</v>
      </c>
      <c r="R22" s="31">
        <v>19516</v>
      </c>
      <c r="S22" s="31">
        <v>6513474</v>
      </c>
      <c r="T22" s="31">
        <v>3337358</v>
      </c>
      <c r="U22" s="49">
        <v>107.5</v>
      </c>
      <c r="V22" s="37">
        <v>6079</v>
      </c>
      <c r="W22" s="46"/>
      <c r="X22" s="50"/>
      <c r="Y22" s="48">
        <v>4</v>
      </c>
      <c r="Z22" s="48"/>
    </row>
    <row r="23" spans="1:26" s="8" customFormat="1" ht="11.1" customHeight="1" x14ac:dyDescent="0.4">
      <c r="A23" s="119"/>
      <c r="B23" s="119"/>
      <c r="C23" s="119"/>
      <c r="D23" s="7">
        <v>5</v>
      </c>
      <c r="E23" s="101"/>
      <c r="F23" s="102"/>
      <c r="G23" s="41">
        <v>1255804</v>
      </c>
      <c r="H23" s="29">
        <v>104.3</v>
      </c>
      <c r="I23" s="29">
        <v>111.7</v>
      </c>
      <c r="J23" s="29">
        <v>84.5</v>
      </c>
      <c r="K23" s="29">
        <v>77.5</v>
      </c>
      <c r="L23" s="29">
        <v>75.400000000000006</v>
      </c>
      <c r="M23" s="29">
        <v>105.7</v>
      </c>
      <c r="N23" s="29">
        <v>91.8</v>
      </c>
      <c r="O23" s="29">
        <v>105.8</v>
      </c>
      <c r="P23" s="31">
        <v>8291</v>
      </c>
      <c r="Q23" s="31">
        <v>28848</v>
      </c>
      <c r="R23" s="31">
        <v>19752</v>
      </c>
      <c r="S23" s="31">
        <v>6476156</v>
      </c>
      <c r="T23" s="31">
        <v>3354552</v>
      </c>
      <c r="U23" s="32">
        <v>108.1</v>
      </c>
      <c r="V23" s="37">
        <v>5847</v>
      </c>
      <c r="W23" s="46"/>
      <c r="X23" s="50"/>
      <c r="Y23" s="48">
        <v>5</v>
      </c>
      <c r="Z23" s="48"/>
    </row>
    <row r="24" spans="1:26" s="8" customFormat="1" ht="11.1" customHeight="1" x14ac:dyDescent="0.4">
      <c r="A24" s="119"/>
      <c r="B24" s="119"/>
      <c r="C24" s="119"/>
      <c r="D24" s="7">
        <v>6</v>
      </c>
      <c r="E24" s="101"/>
      <c r="F24" s="102"/>
      <c r="G24" s="41">
        <v>1255079</v>
      </c>
      <c r="H24" s="29">
        <v>104.7</v>
      </c>
      <c r="I24" s="29">
        <v>111.8</v>
      </c>
      <c r="J24" s="29">
        <v>150.69999999999999</v>
      </c>
      <c r="K24" s="29">
        <v>138</v>
      </c>
      <c r="L24" s="29">
        <v>166.3</v>
      </c>
      <c r="M24" s="29">
        <v>90.7</v>
      </c>
      <c r="N24" s="29">
        <v>95.8</v>
      </c>
      <c r="O24" s="29">
        <v>90.7</v>
      </c>
      <c r="P24" s="31">
        <v>8293</v>
      </c>
      <c r="Q24" s="31">
        <v>13161</v>
      </c>
      <c r="R24" s="31">
        <v>29545</v>
      </c>
      <c r="S24" s="31">
        <v>6640277</v>
      </c>
      <c r="T24" s="31">
        <v>3352274</v>
      </c>
      <c r="U24" s="32">
        <v>108.2</v>
      </c>
      <c r="V24" s="37" t="s">
        <v>133</v>
      </c>
      <c r="W24" s="46"/>
      <c r="X24" s="50"/>
      <c r="Y24" s="48">
        <v>6</v>
      </c>
      <c r="Z24" s="48"/>
    </row>
    <row r="25" spans="1:26" s="8" customFormat="1" ht="11.1" customHeight="1" x14ac:dyDescent="0.4">
      <c r="A25" s="119"/>
      <c r="B25" s="119"/>
      <c r="C25" s="119"/>
      <c r="D25" s="7">
        <v>7</v>
      </c>
      <c r="E25" s="7"/>
      <c r="F25" s="51"/>
      <c r="G25" s="52">
        <v>1254014</v>
      </c>
      <c r="H25" s="29">
        <v>104.8</v>
      </c>
      <c r="I25" s="29">
        <v>111.7</v>
      </c>
      <c r="J25" s="29">
        <v>105.8</v>
      </c>
      <c r="K25" s="29">
        <v>96.5</v>
      </c>
      <c r="L25" s="29">
        <v>96.4</v>
      </c>
      <c r="M25" s="29">
        <v>104.5</v>
      </c>
      <c r="N25" s="29">
        <v>149.1</v>
      </c>
      <c r="O25" s="29">
        <v>104.2</v>
      </c>
      <c r="P25" s="31">
        <v>9209</v>
      </c>
      <c r="Q25" s="31">
        <v>34700</v>
      </c>
      <c r="R25" s="31">
        <v>29934</v>
      </c>
      <c r="S25" s="31">
        <v>6487701</v>
      </c>
      <c r="T25" s="31">
        <v>3346979</v>
      </c>
      <c r="U25" s="32">
        <v>108.5</v>
      </c>
      <c r="V25" s="37" t="s">
        <v>53</v>
      </c>
      <c r="W25" s="46"/>
      <c r="X25" s="47"/>
      <c r="Y25" s="48">
        <v>7</v>
      </c>
      <c r="Z25" s="48"/>
    </row>
    <row r="26" spans="1:26" s="8" customFormat="1" ht="11.1" customHeight="1" x14ac:dyDescent="0.4">
      <c r="A26" s="119"/>
      <c r="B26" s="119"/>
      <c r="C26" s="119"/>
      <c r="D26" s="7">
        <v>8</v>
      </c>
      <c r="E26" s="101"/>
      <c r="F26" s="102"/>
      <c r="G26" s="41">
        <v>1252651</v>
      </c>
      <c r="H26" s="39" t="s">
        <v>53</v>
      </c>
      <c r="I26" s="39" t="s">
        <v>53</v>
      </c>
      <c r="J26" s="39" t="s">
        <v>53</v>
      </c>
      <c r="K26" s="39" t="s">
        <v>53</v>
      </c>
      <c r="L26" s="39" t="s">
        <v>53</v>
      </c>
      <c r="M26" s="39" t="s">
        <v>53</v>
      </c>
      <c r="N26" s="39" t="s">
        <v>53</v>
      </c>
      <c r="O26" s="39" t="s">
        <v>53</v>
      </c>
      <c r="P26" s="31" t="s">
        <v>53</v>
      </c>
      <c r="Q26" s="31">
        <v>12391</v>
      </c>
      <c r="R26" s="31">
        <v>29655</v>
      </c>
      <c r="S26" s="31" t="s">
        <v>53</v>
      </c>
      <c r="T26" s="31" t="s">
        <v>53</v>
      </c>
      <c r="U26" s="32">
        <v>109.5</v>
      </c>
      <c r="V26" s="37" t="s">
        <v>53</v>
      </c>
      <c r="W26" s="46"/>
      <c r="X26" s="47"/>
      <c r="Y26" s="48">
        <v>8</v>
      </c>
      <c r="Z26" s="48"/>
    </row>
    <row r="27" spans="1:26" s="8" customFormat="1" ht="11.1" customHeight="1" x14ac:dyDescent="0.4">
      <c r="A27" s="119"/>
      <c r="B27" s="119"/>
      <c r="C27" s="119"/>
      <c r="D27" s="7">
        <v>9</v>
      </c>
      <c r="E27" s="101"/>
      <c r="F27" s="102"/>
      <c r="G27" s="41">
        <v>1251360</v>
      </c>
      <c r="H27" s="39" t="s">
        <v>53</v>
      </c>
      <c r="I27" s="39" t="s">
        <v>53</v>
      </c>
      <c r="J27" s="39" t="s">
        <v>53</v>
      </c>
      <c r="K27" s="39" t="s">
        <v>53</v>
      </c>
      <c r="L27" s="39" t="s">
        <v>53</v>
      </c>
      <c r="M27" s="39" t="s">
        <v>53</v>
      </c>
      <c r="N27" s="39" t="s">
        <v>53</v>
      </c>
      <c r="O27" s="39" t="s">
        <v>53</v>
      </c>
      <c r="P27" s="31" t="s">
        <v>55</v>
      </c>
      <c r="Q27" s="31" t="s">
        <v>55</v>
      </c>
      <c r="R27" s="31" t="s">
        <v>83</v>
      </c>
      <c r="S27" s="31" t="s">
        <v>53</v>
      </c>
      <c r="T27" s="31" t="s">
        <v>53</v>
      </c>
      <c r="U27" s="31" t="s">
        <v>55</v>
      </c>
      <c r="V27" s="37" t="s">
        <v>53</v>
      </c>
      <c r="W27" s="46"/>
      <c r="X27" s="47"/>
      <c r="Y27" s="48">
        <v>9</v>
      </c>
      <c r="Z27" s="48"/>
    </row>
    <row r="28" spans="1:26" s="8" customFormat="1" ht="11.1" customHeight="1" x14ac:dyDescent="0.4">
      <c r="A28" s="42"/>
      <c r="B28" s="42"/>
      <c r="C28" s="42"/>
      <c r="D28" s="42"/>
      <c r="E28" s="42"/>
      <c r="F28" s="42"/>
      <c r="G28" s="43"/>
      <c r="H28" s="39"/>
      <c r="I28" s="39"/>
      <c r="J28" s="39"/>
      <c r="K28" s="39"/>
      <c r="L28" s="39"/>
      <c r="M28" s="39"/>
      <c r="N28" s="39"/>
      <c r="O28" s="39"/>
      <c r="P28" s="31"/>
      <c r="Q28" s="31"/>
      <c r="R28" s="31"/>
      <c r="S28" s="31"/>
      <c r="T28" s="31"/>
      <c r="U28" s="31"/>
      <c r="V28" s="50" t="s">
        <v>53</v>
      </c>
      <c r="W28" s="53"/>
      <c r="X28" s="54"/>
      <c r="Y28" s="55"/>
      <c r="Z28" s="55"/>
    </row>
    <row r="29" spans="1:26" s="8" customFormat="1" ht="11.1" customHeight="1" x14ac:dyDescent="0.4">
      <c r="A29" s="125" t="s">
        <v>61</v>
      </c>
      <c r="B29" s="125"/>
      <c r="C29" s="125"/>
      <c r="D29" s="125"/>
      <c r="E29" s="125"/>
      <c r="F29" s="126"/>
      <c r="G29" s="56">
        <v>99.896938572675083</v>
      </c>
      <c r="H29" s="29">
        <v>100.09551098376312</v>
      </c>
      <c r="I29" s="29">
        <v>99.910554561717362</v>
      </c>
      <c r="J29" s="29">
        <v>70.205706702057071</v>
      </c>
      <c r="K29" s="29">
        <v>69.927536231884062</v>
      </c>
      <c r="L29" s="29">
        <v>57.967528562838247</v>
      </c>
      <c r="M29" s="29">
        <v>115.21499448732084</v>
      </c>
      <c r="N29" s="29">
        <v>155.63674321503132</v>
      </c>
      <c r="O29" s="29">
        <v>114.88423373759646</v>
      </c>
      <c r="P29" s="32">
        <v>111.0454600265284</v>
      </c>
      <c r="Q29" s="32">
        <v>35.708933717579249</v>
      </c>
      <c r="R29" s="32">
        <v>99.067949488875527</v>
      </c>
      <c r="S29" s="32">
        <v>97.702264529024916</v>
      </c>
      <c r="T29" s="32">
        <v>99.842047517595518</v>
      </c>
      <c r="U29" s="32">
        <v>100.9</v>
      </c>
      <c r="V29" s="57" t="s">
        <v>82</v>
      </c>
      <c r="W29" s="122" t="s">
        <v>64</v>
      </c>
      <c r="X29" s="119"/>
      <c r="Y29" s="119"/>
      <c r="Z29" s="119"/>
    </row>
    <row r="30" spans="1:26" s="8" customFormat="1" ht="11.1" customHeight="1" x14ac:dyDescent="0.4">
      <c r="A30" s="123" t="s">
        <v>54</v>
      </c>
      <c r="B30" s="123"/>
      <c r="C30" s="123"/>
      <c r="D30" s="123"/>
      <c r="E30" s="123"/>
      <c r="F30" s="124"/>
      <c r="G30" s="58">
        <v>98.761768487248716</v>
      </c>
      <c r="H30" s="59">
        <v>101.94552529182879</v>
      </c>
      <c r="I30" s="59">
        <v>102.19579139981703</v>
      </c>
      <c r="J30" s="59">
        <v>96.181818181818173</v>
      </c>
      <c r="K30" s="59">
        <v>93.056894889103177</v>
      </c>
      <c r="L30" s="59">
        <v>98.067141403865719</v>
      </c>
      <c r="M30" s="59">
        <v>107.28952772073922</v>
      </c>
      <c r="N30" s="59">
        <v>176.24113475177305</v>
      </c>
      <c r="O30" s="59">
        <v>106.87179487179488</v>
      </c>
      <c r="P30" s="60">
        <v>96.712875446334806</v>
      </c>
      <c r="Q30" s="60">
        <v>84.315459989112682</v>
      </c>
      <c r="R30" s="60">
        <v>111.73700075357951</v>
      </c>
      <c r="S30" s="60">
        <v>101.14362417362956</v>
      </c>
      <c r="T30" s="60">
        <v>100.31954388040948</v>
      </c>
      <c r="U30" s="60">
        <v>103.1</v>
      </c>
      <c r="V30" s="59" t="s">
        <v>82</v>
      </c>
      <c r="W30" s="120" t="s">
        <v>65</v>
      </c>
      <c r="X30" s="121"/>
      <c r="Y30" s="121"/>
      <c r="Z30" s="121"/>
    </row>
    <row r="31" spans="1:26" s="8" customFormat="1" ht="22.5" x14ac:dyDescent="0.4">
      <c r="A31" s="113" t="s">
        <v>48</v>
      </c>
      <c r="B31" s="113"/>
      <c r="C31" s="113"/>
      <c r="D31" s="113"/>
      <c r="E31" s="113"/>
      <c r="F31" s="118"/>
      <c r="G31" s="112" t="s">
        <v>39</v>
      </c>
      <c r="H31" s="113"/>
      <c r="I31" s="113"/>
      <c r="J31" s="113"/>
      <c r="K31" s="113"/>
      <c r="L31" s="113"/>
      <c r="M31" s="113"/>
      <c r="N31" s="113"/>
      <c r="O31" s="113"/>
      <c r="P31" s="61" t="s">
        <v>40</v>
      </c>
      <c r="Q31" s="105" t="s">
        <v>41</v>
      </c>
      <c r="R31" s="105"/>
      <c r="S31" s="105" t="s">
        <v>42</v>
      </c>
      <c r="T31" s="105"/>
      <c r="U31" s="62" t="s">
        <v>43</v>
      </c>
      <c r="V31" s="63" t="s">
        <v>47</v>
      </c>
      <c r="W31" s="113" t="s">
        <v>44</v>
      </c>
      <c r="X31" s="113"/>
      <c r="Y31" s="113"/>
      <c r="Z31" s="113"/>
    </row>
    <row r="32" spans="1:26" s="8" customFormat="1" ht="11.1" customHeight="1" x14ac:dyDescent="0.4">
      <c r="A32" s="45" t="s">
        <v>102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 t="s">
        <v>75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s="8" customFormat="1" ht="11.1" customHeight="1" x14ac:dyDescent="0.4">
      <c r="A33" s="45" t="s">
        <v>103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 t="s">
        <v>69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s="8" customFormat="1" ht="11.1" customHeight="1" x14ac:dyDescent="0.4">
      <c r="A34" s="45" t="s">
        <v>101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 t="s">
        <v>134</v>
      </c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s="8" customFormat="1" ht="11.1" customHeight="1" x14ac:dyDescent="0.4">
      <c r="A35" s="45" t="s">
        <v>104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 t="s">
        <v>93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9.1999999999999993" customHeight="1" x14ac:dyDescent="0.4"/>
    <row r="37" spans="1:26" ht="9.1999999999999993" customHeight="1" x14ac:dyDescent="0.4"/>
    <row r="38" spans="1:26" ht="9.1999999999999993" customHeight="1" x14ac:dyDescent="0.4"/>
    <row r="39" spans="1:26" ht="9.1999999999999993" customHeight="1" x14ac:dyDescent="0.4"/>
    <row r="40" spans="1:26" ht="9.1999999999999993" customHeight="1" x14ac:dyDescent="0.4"/>
    <row r="41" spans="1:26" ht="9.1999999999999993" customHeight="1" x14ac:dyDescent="0.4"/>
    <row r="42" spans="1:26" ht="9.1999999999999993" customHeight="1" x14ac:dyDescent="0.4"/>
    <row r="43" spans="1:26" ht="9.1999999999999993" customHeight="1" x14ac:dyDescent="0.4"/>
    <row r="44" spans="1:26" ht="9.1999999999999993" customHeight="1" x14ac:dyDescent="0.4"/>
    <row r="45" spans="1:26" ht="9.1999999999999993" customHeight="1" x14ac:dyDescent="0.4"/>
    <row r="46" spans="1:26" ht="9.1999999999999993" customHeight="1" x14ac:dyDescent="0.4"/>
    <row r="47" spans="1:26" ht="9.1999999999999993" customHeight="1" x14ac:dyDescent="0.4"/>
    <row r="48" spans="1:26" ht="9.1999999999999993" customHeight="1" x14ac:dyDescent="0.4"/>
    <row r="49" ht="9.1999999999999993" customHeight="1" x14ac:dyDescent="0.4"/>
    <row r="50" ht="9.1999999999999993" customHeight="1" x14ac:dyDescent="0.4"/>
    <row r="51" ht="9.1999999999999993" customHeight="1" x14ac:dyDescent="0.4"/>
    <row r="52" ht="9.1999999999999993" customHeight="1" x14ac:dyDescent="0.4"/>
    <row r="53" ht="9.1999999999999993" customHeight="1" x14ac:dyDescent="0.4"/>
    <row r="54" ht="9.1999999999999993" customHeight="1" x14ac:dyDescent="0.4"/>
    <row r="55" ht="9.1999999999999993" customHeight="1" x14ac:dyDescent="0.4"/>
    <row r="56" ht="9.1999999999999993" customHeight="1" x14ac:dyDescent="0.4"/>
    <row r="57" ht="9.1999999999999993" customHeight="1" x14ac:dyDescent="0.4"/>
    <row r="58" ht="9.1999999999999993" customHeight="1" x14ac:dyDescent="0.4"/>
    <row r="59" ht="9.1999999999999993" customHeight="1" x14ac:dyDescent="0.4"/>
    <row r="60" ht="9.1999999999999993" customHeight="1" x14ac:dyDescent="0.4"/>
    <row r="61" ht="9.1999999999999993" customHeight="1" x14ac:dyDescent="0.4"/>
    <row r="62" ht="9.1999999999999993" customHeight="1" x14ac:dyDescent="0.4"/>
    <row r="63" ht="9.1999999999999993" customHeight="1" x14ac:dyDescent="0.4"/>
    <row r="64" ht="9.1999999999999993" customHeight="1" x14ac:dyDescent="0.4"/>
    <row r="65" ht="9.1999999999999993" customHeight="1" x14ac:dyDescent="0.4"/>
    <row r="66" ht="9.1999999999999993" customHeight="1" x14ac:dyDescent="0.4"/>
    <row r="67" ht="9.1999999999999993" customHeight="1" x14ac:dyDescent="0.4"/>
    <row r="68" ht="9.1999999999999993" customHeight="1" x14ac:dyDescent="0.4"/>
    <row r="69" ht="9.1999999999999993" customHeight="1" x14ac:dyDescent="0.4"/>
    <row r="70" ht="9.1999999999999993" customHeight="1" x14ac:dyDescent="0.4"/>
    <row r="71" ht="9.1999999999999993" customHeight="1" x14ac:dyDescent="0.4"/>
    <row r="72" ht="9.1999999999999993" customHeight="1" x14ac:dyDescent="0.4"/>
    <row r="73" ht="9.1999999999999993" customHeight="1" x14ac:dyDescent="0.4"/>
    <row r="74" ht="9.1999999999999993" customHeight="1" x14ac:dyDescent="0.4"/>
    <row r="75" ht="9.1999999999999993" customHeight="1" x14ac:dyDescent="0.4"/>
    <row r="76" ht="9.1999999999999993" customHeight="1" x14ac:dyDescent="0.4"/>
    <row r="77" ht="9.1999999999999993" customHeight="1" x14ac:dyDescent="0.4"/>
    <row r="78" ht="9.1999999999999993" customHeight="1" x14ac:dyDescent="0.4"/>
    <row r="79" ht="9.1999999999999993" customHeight="1" x14ac:dyDescent="0.4"/>
    <row r="80" ht="9.1999999999999993" customHeight="1" x14ac:dyDescent="0.4"/>
    <row r="81" ht="9.1999999999999993" customHeight="1" x14ac:dyDescent="0.4"/>
    <row r="82" ht="9.1999999999999993" customHeight="1" x14ac:dyDescent="0.4"/>
    <row r="83" ht="9.1999999999999993" customHeight="1" x14ac:dyDescent="0.4"/>
    <row r="84" ht="9.1999999999999993" customHeight="1" x14ac:dyDescent="0.4"/>
    <row r="85" ht="9.1999999999999993" customHeight="1" x14ac:dyDescent="0.4"/>
  </sheetData>
  <mergeCells count="74">
    <mergeCell ref="W13:X13"/>
    <mergeCell ref="W19:X19"/>
    <mergeCell ref="P3:P5"/>
    <mergeCell ref="W9:X9"/>
    <mergeCell ref="W3:Z7"/>
    <mergeCell ref="Q3:R5"/>
    <mergeCell ref="S5:T5"/>
    <mergeCell ref="S3:T4"/>
    <mergeCell ref="U3:U5"/>
    <mergeCell ref="W8:X8"/>
    <mergeCell ref="V3:V4"/>
    <mergeCell ref="A13:C13"/>
    <mergeCell ref="E13:F13"/>
    <mergeCell ref="A25:C25"/>
    <mergeCell ref="M5:O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1:B11"/>
    <mergeCell ref="A26:C26"/>
    <mergeCell ref="A27:C27"/>
    <mergeCell ref="W30:Z30"/>
    <mergeCell ref="W29:Z29"/>
    <mergeCell ref="E27:F27"/>
    <mergeCell ref="A30:F30"/>
    <mergeCell ref="A29:F29"/>
    <mergeCell ref="E26:F26"/>
    <mergeCell ref="W31:Z31"/>
    <mergeCell ref="S31:T31"/>
    <mergeCell ref="Q31:R31"/>
    <mergeCell ref="G31:O31"/>
    <mergeCell ref="A31:F31"/>
    <mergeCell ref="A9:B9"/>
    <mergeCell ref="A10:B10"/>
    <mergeCell ref="C11:D11"/>
    <mergeCell ref="E11:F11"/>
    <mergeCell ref="E9:F9"/>
    <mergeCell ref="C10:D10"/>
    <mergeCell ref="C9:D9"/>
    <mergeCell ref="E23:F23"/>
    <mergeCell ref="E24:F24"/>
    <mergeCell ref="J5:L5"/>
    <mergeCell ref="E14:F14"/>
    <mergeCell ref="E15:F15"/>
    <mergeCell ref="E16:F16"/>
    <mergeCell ref="E17:F17"/>
    <mergeCell ref="E18:F18"/>
    <mergeCell ref="E19:F19"/>
    <mergeCell ref="E20:F20"/>
    <mergeCell ref="E21:F21"/>
    <mergeCell ref="E10:F10"/>
    <mergeCell ref="J6:K6"/>
    <mergeCell ref="E22:F22"/>
    <mergeCell ref="E8:F8"/>
    <mergeCell ref="H5:I5"/>
    <mergeCell ref="J3:L4"/>
    <mergeCell ref="M4:O4"/>
    <mergeCell ref="M3:O3"/>
    <mergeCell ref="N6:N7"/>
    <mergeCell ref="M6:M7"/>
    <mergeCell ref="A3:F7"/>
    <mergeCell ref="H6:H7"/>
    <mergeCell ref="I6:I7"/>
    <mergeCell ref="C8:D8"/>
    <mergeCell ref="H3:I4"/>
    <mergeCell ref="A8:B8"/>
  </mergeCells>
  <phoneticPr fontId="1"/>
  <printOptions horizontalCentered="1"/>
  <pageMargins left="0.39370078740157483" right="0.39370078740157483" top="0.59055118110236227" bottom="0.39370078740157483" header="0.23622047244094491" footer="0.19685039370078741"/>
  <pageSetup paperSize="9" scale="96" orientation="portrait" r:id="rId1"/>
  <colBreaks count="1" manualBreakCount="1">
    <brk id="15" max="7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3"/>
  <sheetViews>
    <sheetView showGridLines="0" zoomScale="120" zoomScaleNormal="120" zoomScaleSheetLayoutView="100" workbookViewId="0"/>
  </sheetViews>
  <sheetFormatPr defaultColWidth="1.875" defaultRowHeight="13.5" x14ac:dyDescent="0.4"/>
  <cols>
    <col min="1" max="2" width="3.125" style="2" customWidth="1"/>
    <col min="3" max="4" width="3.625" style="2" customWidth="1"/>
    <col min="5" max="5" width="9.625" style="2" customWidth="1"/>
    <col min="6" max="13" width="7.625" style="2" customWidth="1"/>
    <col min="14" max="14" width="8.625" style="2" customWidth="1"/>
    <col min="15" max="19" width="9.375" style="2" customWidth="1"/>
    <col min="20" max="21" width="8.625" style="2" customWidth="1"/>
    <col min="22" max="23" width="3.125" style="2" customWidth="1"/>
    <col min="24" max="25" width="3.625" style="2" customWidth="1"/>
    <col min="26" max="16384" width="1.875" style="2"/>
  </cols>
  <sheetData>
    <row r="1" spans="1:29" s="5" customFormat="1" ht="15.75" thickBot="1" x14ac:dyDescent="0.45">
      <c r="A1" s="3" t="s">
        <v>100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3"/>
      <c r="P1" s="3"/>
      <c r="Q1" s="3"/>
      <c r="R1" s="3"/>
      <c r="S1" s="3"/>
      <c r="T1" s="3"/>
      <c r="U1" s="3"/>
      <c r="V1" s="68"/>
      <c r="W1" s="68"/>
      <c r="X1" s="68"/>
      <c r="Y1" s="68"/>
    </row>
    <row r="2" spans="1:29" s="8" customFormat="1" ht="11.1" customHeight="1" x14ac:dyDescent="0.2">
      <c r="A2" s="99" t="s">
        <v>115</v>
      </c>
      <c r="B2" s="99"/>
      <c r="C2" s="99"/>
      <c r="D2" s="100"/>
      <c r="E2" s="93" t="s">
        <v>2</v>
      </c>
      <c r="F2" s="107" t="s">
        <v>6</v>
      </c>
      <c r="G2" s="100"/>
      <c r="H2" s="107" t="s">
        <v>9</v>
      </c>
      <c r="I2" s="99"/>
      <c r="J2" s="100"/>
      <c r="K2" s="107" t="s">
        <v>10</v>
      </c>
      <c r="L2" s="99"/>
      <c r="M2" s="99"/>
      <c r="N2" s="7" t="s">
        <v>29</v>
      </c>
      <c r="O2" s="85" t="s">
        <v>67</v>
      </c>
      <c r="P2" s="107" t="s">
        <v>33</v>
      </c>
      <c r="Q2" s="100"/>
      <c r="R2" s="107" t="s">
        <v>34</v>
      </c>
      <c r="S2" s="100"/>
      <c r="T2" s="69" t="s">
        <v>24</v>
      </c>
      <c r="U2" s="6" t="s">
        <v>36</v>
      </c>
      <c r="V2" s="107" t="s">
        <v>49</v>
      </c>
      <c r="W2" s="99"/>
      <c r="X2" s="99"/>
      <c r="Y2" s="99"/>
    </row>
    <row r="3" spans="1:29" s="8" customFormat="1" ht="11.1" customHeight="1" x14ac:dyDescent="0.4">
      <c r="A3" s="101"/>
      <c r="B3" s="101"/>
      <c r="C3" s="101"/>
      <c r="D3" s="102"/>
      <c r="E3" s="97" t="s">
        <v>68</v>
      </c>
      <c r="F3" s="108"/>
      <c r="G3" s="102"/>
      <c r="H3" s="108"/>
      <c r="I3" s="101"/>
      <c r="J3" s="102"/>
      <c r="K3" s="108" t="s">
        <v>14</v>
      </c>
      <c r="L3" s="101"/>
      <c r="M3" s="101"/>
      <c r="N3" s="7" t="s">
        <v>30</v>
      </c>
      <c r="O3" s="66" t="s">
        <v>123</v>
      </c>
      <c r="P3" s="108"/>
      <c r="Q3" s="102"/>
      <c r="R3" s="108"/>
      <c r="S3" s="102"/>
      <c r="T3" s="6" t="s">
        <v>37</v>
      </c>
      <c r="U3" s="6" t="s">
        <v>37</v>
      </c>
      <c r="V3" s="108"/>
      <c r="W3" s="101"/>
      <c r="X3" s="101"/>
      <c r="Y3" s="101"/>
    </row>
    <row r="4" spans="1:29" s="8" customFormat="1" ht="11.1" customHeight="1" x14ac:dyDescent="0.4">
      <c r="A4" s="101"/>
      <c r="B4" s="101"/>
      <c r="C4" s="101"/>
      <c r="D4" s="102"/>
      <c r="E4" s="98" t="s">
        <v>85</v>
      </c>
      <c r="F4" s="109" t="s">
        <v>73</v>
      </c>
      <c r="G4" s="104"/>
      <c r="H4" s="109" t="s">
        <v>73</v>
      </c>
      <c r="I4" s="103"/>
      <c r="J4" s="104"/>
      <c r="K4" s="109" t="s">
        <v>73</v>
      </c>
      <c r="L4" s="103"/>
      <c r="M4" s="103"/>
      <c r="N4" s="7" t="s">
        <v>31</v>
      </c>
      <c r="O4" s="66" t="s">
        <v>94</v>
      </c>
      <c r="P4" s="109"/>
      <c r="Q4" s="104"/>
      <c r="R4" s="44" t="s">
        <v>35</v>
      </c>
      <c r="S4" s="42"/>
      <c r="T4" s="6"/>
      <c r="U4" s="6"/>
      <c r="V4" s="108"/>
      <c r="W4" s="101"/>
      <c r="X4" s="101"/>
      <c r="Y4" s="101"/>
    </row>
    <row r="5" spans="1:29" s="8" customFormat="1" ht="11.1" customHeight="1" x14ac:dyDescent="0.4">
      <c r="A5" s="101"/>
      <c r="B5" s="101"/>
      <c r="C5" s="101"/>
      <c r="D5" s="102"/>
      <c r="E5" s="93"/>
      <c r="F5" s="133" t="s">
        <v>27</v>
      </c>
      <c r="G5" s="133" t="s">
        <v>28</v>
      </c>
      <c r="H5" s="112" t="s">
        <v>11</v>
      </c>
      <c r="I5" s="118"/>
      <c r="J5" s="96" t="s">
        <v>8</v>
      </c>
      <c r="K5" s="133" t="s">
        <v>15</v>
      </c>
      <c r="L5" s="133" t="s">
        <v>16</v>
      </c>
      <c r="M5" s="11" t="s">
        <v>17</v>
      </c>
      <c r="N5" s="7" t="s">
        <v>80</v>
      </c>
      <c r="O5" s="86" t="s">
        <v>95</v>
      </c>
      <c r="P5" s="11" t="s">
        <v>20</v>
      </c>
      <c r="Q5" s="13" t="s">
        <v>21</v>
      </c>
      <c r="R5" s="11" t="s">
        <v>22</v>
      </c>
      <c r="S5" s="13" t="s">
        <v>23</v>
      </c>
      <c r="T5" s="6" t="s">
        <v>71</v>
      </c>
      <c r="U5" s="6" t="s">
        <v>71</v>
      </c>
      <c r="V5" s="108"/>
      <c r="W5" s="101"/>
      <c r="X5" s="101"/>
      <c r="Y5" s="101"/>
    </row>
    <row r="6" spans="1:29" s="8" customFormat="1" ht="11.1" customHeight="1" x14ac:dyDescent="0.4">
      <c r="A6" s="103"/>
      <c r="B6" s="103"/>
      <c r="C6" s="103"/>
      <c r="D6" s="104"/>
      <c r="E6" s="94" t="s">
        <v>26</v>
      </c>
      <c r="F6" s="134"/>
      <c r="G6" s="134"/>
      <c r="H6" s="95" t="s">
        <v>12</v>
      </c>
      <c r="I6" s="95" t="s">
        <v>13</v>
      </c>
      <c r="J6" s="95" t="s">
        <v>12</v>
      </c>
      <c r="K6" s="134"/>
      <c r="L6" s="134"/>
      <c r="M6" s="14" t="s">
        <v>18</v>
      </c>
      <c r="N6" s="87" t="s">
        <v>81</v>
      </c>
      <c r="O6" s="16" t="s">
        <v>32</v>
      </c>
      <c r="P6" s="14" t="s">
        <v>32</v>
      </c>
      <c r="Q6" s="16" t="s">
        <v>32</v>
      </c>
      <c r="R6" s="14" t="s">
        <v>32</v>
      </c>
      <c r="S6" s="16" t="s">
        <v>32</v>
      </c>
      <c r="T6" s="71" t="s">
        <v>72</v>
      </c>
      <c r="U6" s="70" t="s">
        <v>74</v>
      </c>
      <c r="V6" s="109"/>
      <c r="W6" s="103"/>
      <c r="X6" s="103"/>
      <c r="Y6" s="103"/>
    </row>
    <row r="7" spans="1:29" s="25" customFormat="1" ht="15" customHeight="1" x14ac:dyDescent="0.2">
      <c r="A7" s="135" t="s">
        <v>79</v>
      </c>
      <c r="B7" s="135"/>
      <c r="C7" s="82">
        <v>2</v>
      </c>
      <c r="D7" s="83" t="s">
        <v>97</v>
      </c>
      <c r="E7" s="17">
        <v>126146</v>
      </c>
      <c r="F7" s="18">
        <v>100</v>
      </c>
      <c r="G7" s="18">
        <v>100</v>
      </c>
      <c r="H7" s="18">
        <v>100</v>
      </c>
      <c r="I7" s="18">
        <v>100</v>
      </c>
      <c r="J7" s="18">
        <v>100</v>
      </c>
      <c r="K7" s="18">
        <v>100</v>
      </c>
      <c r="L7" s="18">
        <v>100</v>
      </c>
      <c r="M7" s="18">
        <v>100</v>
      </c>
      <c r="N7" s="18">
        <v>100</v>
      </c>
      <c r="O7" s="72">
        <v>195050</v>
      </c>
      <c r="P7" s="17">
        <v>683991</v>
      </c>
      <c r="Q7" s="17">
        <v>680108</v>
      </c>
      <c r="R7" s="17">
        <v>8765116</v>
      </c>
      <c r="S7" s="17">
        <v>5544439</v>
      </c>
      <c r="T7" s="73">
        <v>101.8</v>
      </c>
      <c r="U7" s="18">
        <v>100</v>
      </c>
      <c r="V7" s="131" t="s">
        <v>79</v>
      </c>
      <c r="W7" s="132"/>
      <c r="X7" s="34">
        <v>2</v>
      </c>
      <c r="Y7" s="35" t="s">
        <v>59</v>
      </c>
    </row>
    <row r="8" spans="1:29" s="8" customFormat="1" ht="11.1" customHeight="1" x14ac:dyDescent="0.4">
      <c r="A8" s="101"/>
      <c r="B8" s="101"/>
      <c r="C8" s="7">
        <v>3</v>
      </c>
      <c r="D8" s="42"/>
      <c r="E8" s="28">
        <v>125502</v>
      </c>
      <c r="F8" s="29">
        <v>100.3</v>
      </c>
      <c r="G8" s="29">
        <v>98.9</v>
      </c>
      <c r="H8" s="29">
        <v>100.9</v>
      </c>
      <c r="I8" s="29">
        <v>101.2</v>
      </c>
      <c r="J8" s="29">
        <v>102.2</v>
      </c>
      <c r="K8" s="29">
        <v>105.4</v>
      </c>
      <c r="L8" s="29">
        <v>99.1</v>
      </c>
      <c r="M8" s="29">
        <v>105.4</v>
      </c>
      <c r="N8" s="29">
        <v>104.4</v>
      </c>
      <c r="O8" s="74">
        <v>199071</v>
      </c>
      <c r="P8" s="74">
        <v>830914</v>
      </c>
      <c r="Q8" s="74">
        <v>848750</v>
      </c>
      <c r="R8" s="74">
        <v>9080594</v>
      </c>
      <c r="S8" s="74">
        <v>5611372</v>
      </c>
      <c r="T8" s="36">
        <v>99.8</v>
      </c>
      <c r="U8" s="29">
        <v>104.6</v>
      </c>
      <c r="V8" s="6"/>
      <c r="W8" s="48"/>
      <c r="X8" s="34">
        <v>3</v>
      </c>
      <c r="Y8" s="35"/>
    </row>
    <row r="9" spans="1:29" s="8" customFormat="1" ht="11.1" customHeight="1" x14ac:dyDescent="0.4">
      <c r="A9" s="101"/>
      <c r="B9" s="101"/>
      <c r="C9" s="7">
        <v>4</v>
      </c>
      <c r="D9" s="42"/>
      <c r="E9" s="28">
        <v>124947</v>
      </c>
      <c r="F9" s="29">
        <v>99.7</v>
      </c>
      <c r="G9" s="29">
        <v>97.5</v>
      </c>
      <c r="H9" s="29">
        <v>104</v>
      </c>
      <c r="I9" s="29">
        <v>101.3</v>
      </c>
      <c r="J9" s="29">
        <v>103.7</v>
      </c>
      <c r="K9" s="29">
        <v>105.3</v>
      </c>
      <c r="L9" s="29">
        <v>94.9</v>
      </c>
      <c r="M9" s="29">
        <v>105.3</v>
      </c>
      <c r="N9" s="29">
        <v>103.9</v>
      </c>
      <c r="O9" s="74">
        <v>206603</v>
      </c>
      <c r="P9" s="74">
        <v>981736</v>
      </c>
      <c r="Q9" s="74">
        <v>1185032</v>
      </c>
      <c r="R9" s="74">
        <v>9369424</v>
      </c>
      <c r="S9" s="74">
        <v>5884641</v>
      </c>
      <c r="T9" s="36">
        <v>102.3</v>
      </c>
      <c r="U9" s="29">
        <v>114.7</v>
      </c>
      <c r="V9" s="108"/>
      <c r="W9" s="140"/>
      <c r="X9" s="34">
        <v>4</v>
      </c>
      <c r="Y9" s="35"/>
      <c r="Z9" s="42"/>
      <c r="AA9" s="42"/>
      <c r="AB9" s="42"/>
      <c r="AC9" s="42"/>
    </row>
    <row r="10" spans="1:29" s="8" customFormat="1" ht="11.1" customHeight="1" x14ac:dyDescent="0.4">
      <c r="A10" s="101"/>
      <c r="B10" s="101"/>
      <c r="C10" s="34">
        <v>5</v>
      </c>
      <c r="D10" s="40"/>
      <c r="E10" s="41">
        <v>124352</v>
      </c>
      <c r="F10" s="29">
        <v>100.4</v>
      </c>
      <c r="G10" s="29">
        <v>97.7</v>
      </c>
      <c r="H10" s="29">
        <v>105.9</v>
      </c>
      <c r="I10" s="29">
        <v>99.3</v>
      </c>
      <c r="J10" s="29">
        <v>106.2</v>
      </c>
      <c r="K10" s="29">
        <v>103.9</v>
      </c>
      <c r="L10" s="29">
        <v>88.6</v>
      </c>
      <c r="M10" s="29">
        <v>104</v>
      </c>
      <c r="N10" s="29">
        <v>103.2</v>
      </c>
      <c r="O10" s="31">
        <v>216049</v>
      </c>
      <c r="P10" s="74">
        <v>1008738</v>
      </c>
      <c r="Q10" s="74">
        <v>1101956</v>
      </c>
      <c r="R10" s="31">
        <v>9691548</v>
      </c>
      <c r="S10" s="31">
        <v>6108607</v>
      </c>
      <c r="T10" s="39">
        <v>105.6</v>
      </c>
      <c r="U10" s="29">
        <v>119.683333333333</v>
      </c>
      <c r="V10" s="108"/>
      <c r="W10" s="140"/>
      <c r="X10" s="34">
        <v>5</v>
      </c>
      <c r="Y10" s="35"/>
    </row>
    <row r="11" spans="1:29" s="25" customFormat="1" ht="20.25" customHeight="1" x14ac:dyDescent="0.2">
      <c r="A11" s="75" t="s">
        <v>76</v>
      </c>
      <c r="B11" s="27"/>
      <c r="C11" s="27">
        <v>7</v>
      </c>
      <c r="D11" s="25" t="s">
        <v>98</v>
      </c>
      <c r="E11" s="76">
        <v>124517</v>
      </c>
      <c r="F11" s="18">
        <v>100.8</v>
      </c>
      <c r="G11" s="18">
        <v>98.3</v>
      </c>
      <c r="H11" s="18">
        <v>122.3</v>
      </c>
      <c r="I11" s="18">
        <v>114.6</v>
      </c>
      <c r="J11" s="18">
        <v>148.30000000000001</v>
      </c>
      <c r="K11" s="18">
        <v>103.8</v>
      </c>
      <c r="L11" s="18">
        <v>90</v>
      </c>
      <c r="M11" s="18">
        <v>103.7</v>
      </c>
      <c r="N11" s="18">
        <v>102.9</v>
      </c>
      <c r="O11" s="21">
        <v>18741</v>
      </c>
      <c r="P11" s="21">
        <v>87242</v>
      </c>
      <c r="Q11" s="21">
        <v>87855</v>
      </c>
      <c r="R11" s="21">
        <v>9683690</v>
      </c>
      <c r="S11" s="21">
        <v>5974618</v>
      </c>
      <c r="T11" s="18">
        <v>105.7</v>
      </c>
      <c r="U11" s="18">
        <v>119.5</v>
      </c>
      <c r="V11" s="138" t="s">
        <v>77</v>
      </c>
      <c r="W11" s="139"/>
      <c r="X11" s="77">
        <v>7</v>
      </c>
      <c r="Y11" s="77" t="s">
        <v>60</v>
      </c>
    </row>
    <row r="12" spans="1:29" s="8" customFormat="1" ht="11.1" customHeight="1" x14ac:dyDescent="0.4">
      <c r="A12" s="7"/>
      <c r="B12" s="7"/>
      <c r="C12" s="7">
        <v>8</v>
      </c>
      <c r="E12" s="41">
        <v>124439</v>
      </c>
      <c r="F12" s="29">
        <v>100.6</v>
      </c>
      <c r="G12" s="29">
        <v>97.9</v>
      </c>
      <c r="H12" s="29">
        <v>87.1</v>
      </c>
      <c r="I12" s="29">
        <v>81.400000000000006</v>
      </c>
      <c r="J12" s="29">
        <v>85.3</v>
      </c>
      <c r="K12" s="29">
        <v>103.1</v>
      </c>
      <c r="L12" s="29">
        <v>86.4</v>
      </c>
      <c r="M12" s="29">
        <v>102.9</v>
      </c>
      <c r="N12" s="29">
        <v>102.7</v>
      </c>
      <c r="O12" s="31">
        <v>17858</v>
      </c>
      <c r="P12" s="31">
        <v>79944</v>
      </c>
      <c r="Q12" s="31">
        <v>89345</v>
      </c>
      <c r="R12" s="31">
        <v>9695106</v>
      </c>
      <c r="S12" s="31">
        <v>5990551</v>
      </c>
      <c r="T12" s="29">
        <v>105.9</v>
      </c>
      <c r="U12" s="29">
        <v>120</v>
      </c>
      <c r="V12" s="43"/>
      <c r="W12" s="50"/>
      <c r="X12" s="48">
        <v>8</v>
      </c>
      <c r="Y12" s="48"/>
    </row>
    <row r="13" spans="1:29" s="8" customFormat="1" ht="11.1" customHeight="1" x14ac:dyDescent="0.4">
      <c r="A13" s="7"/>
      <c r="B13" s="7"/>
      <c r="C13" s="7">
        <v>9</v>
      </c>
      <c r="E13" s="41">
        <v>124348</v>
      </c>
      <c r="F13" s="29">
        <v>100.6</v>
      </c>
      <c r="G13" s="29">
        <v>97.6</v>
      </c>
      <c r="H13" s="29">
        <v>87</v>
      </c>
      <c r="I13" s="29">
        <v>81.099999999999994</v>
      </c>
      <c r="J13" s="29">
        <v>84.6</v>
      </c>
      <c r="K13" s="29">
        <v>103.6</v>
      </c>
      <c r="L13" s="29">
        <v>91.4</v>
      </c>
      <c r="M13" s="29">
        <v>103</v>
      </c>
      <c r="N13" s="29">
        <v>103.3</v>
      </c>
      <c r="O13" s="31">
        <v>17084</v>
      </c>
      <c r="P13" s="78">
        <v>91987</v>
      </c>
      <c r="Q13" s="31">
        <v>91382</v>
      </c>
      <c r="R13" s="31">
        <v>9632151</v>
      </c>
      <c r="S13" s="31">
        <v>6026441</v>
      </c>
      <c r="T13" s="29">
        <v>106.2</v>
      </c>
      <c r="U13" s="29">
        <v>119.8</v>
      </c>
      <c r="V13" s="43"/>
      <c r="W13" s="50"/>
      <c r="X13" s="48">
        <v>9</v>
      </c>
      <c r="Y13" s="48"/>
    </row>
    <row r="14" spans="1:29" s="8" customFormat="1" ht="11.1" customHeight="1" x14ac:dyDescent="0.4">
      <c r="A14" s="7"/>
      <c r="B14" s="7"/>
      <c r="C14" s="7">
        <v>10</v>
      </c>
      <c r="E14" s="41">
        <v>124352</v>
      </c>
      <c r="F14" s="29">
        <v>100.6</v>
      </c>
      <c r="G14" s="29">
        <v>97.6</v>
      </c>
      <c r="H14" s="29">
        <v>87.6</v>
      </c>
      <c r="I14" s="29">
        <v>80.8</v>
      </c>
      <c r="J14" s="29">
        <v>84.5</v>
      </c>
      <c r="K14" s="29">
        <v>104.9</v>
      </c>
      <c r="L14" s="29">
        <v>89.9</v>
      </c>
      <c r="M14" s="29">
        <v>105.6</v>
      </c>
      <c r="N14" s="29">
        <v>103.6</v>
      </c>
      <c r="O14" s="31">
        <v>18018</v>
      </c>
      <c r="P14" s="78">
        <v>91451</v>
      </c>
      <c r="Q14" s="31">
        <v>98133</v>
      </c>
      <c r="R14" s="31">
        <v>9679862</v>
      </c>
      <c r="S14" s="31">
        <v>6032046</v>
      </c>
      <c r="T14" s="29">
        <v>107.1</v>
      </c>
      <c r="U14" s="29">
        <v>119.6</v>
      </c>
      <c r="V14" s="43"/>
      <c r="W14" s="50"/>
      <c r="X14" s="48">
        <v>10</v>
      </c>
      <c r="Y14" s="48"/>
    </row>
    <row r="15" spans="1:29" s="8" customFormat="1" ht="11.1" customHeight="1" x14ac:dyDescent="0.4">
      <c r="A15" s="7"/>
      <c r="B15" s="7"/>
      <c r="C15" s="7">
        <v>11</v>
      </c>
      <c r="E15" s="41">
        <v>124342</v>
      </c>
      <c r="F15" s="29">
        <v>100.9</v>
      </c>
      <c r="G15" s="29">
        <v>97.5</v>
      </c>
      <c r="H15" s="29">
        <v>90.6</v>
      </c>
      <c r="I15" s="29">
        <v>83.8</v>
      </c>
      <c r="J15" s="29">
        <v>91</v>
      </c>
      <c r="K15" s="29">
        <v>104</v>
      </c>
      <c r="L15" s="29">
        <v>90</v>
      </c>
      <c r="M15" s="29">
        <v>104.2</v>
      </c>
      <c r="N15" s="29">
        <v>102.8</v>
      </c>
      <c r="O15" s="31">
        <v>18363</v>
      </c>
      <c r="P15" s="78">
        <v>88180</v>
      </c>
      <c r="Q15" s="31">
        <v>96063</v>
      </c>
      <c r="R15" s="31">
        <v>9771535</v>
      </c>
      <c r="S15" s="31">
        <v>6067305</v>
      </c>
      <c r="T15" s="29">
        <v>106.9</v>
      </c>
      <c r="U15" s="29">
        <v>119.9</v>
      </c>
      <c r="V15" s="43"/>
      <c r="W15" s="50"/>
      <c r="X15" s="48">
        <v>11</v>
      </c>
      <c r="Y15" s="48"/>
    </row>
    <row r="16" spans="1:29" s="8" customFormat="1" ht="11.1" customHeight="1" x14ac:dyDescent="0.4">
      <c r="A16" s="7"/>
      <c r="B16" s="7"/>
      <c r="C16" s="7">
        <v>12</v>
      </c>
      <c r="E16" s="41">
        <v>124299</v>
      </c>
      <c r="F16" s="29">
        <v>101</v>
      </c>
      <c r="G16" s="29">
        <v>97.4</v>
      </c>
      <c r="H16" s="29">
        <v>195.2</v>
      </c>
      <c r="I16" s="29">
        <v>180.7</v>
      </c>
      <c r="J16" s="29">
        <v>208.5</v>
      </c>
      <c r="K16" s="29">
        <v>105.5</v>
      </c>
      <c r="L16" s="29">
        <v>87</v>
      </c>
      <c r="M16" s="29">
        <v>106.3</v>
      </c>
      <c r="N16" s="29">
        <v>104.4</v>
      </c>
      <c r="O16" s="31">
        <v>22846</v>
      </c>
      <c r="P16" s="78">
        <v>96429</v>
      </c>
      <c r="Q16" s="31">
        <v>95840</v>
      </c>
      <c r="R16" s="31">
        <v>9691548</v>
      </c>
      <c r="S16" s="31">
        <v>6108607</v>
      </c>
      <c r="T16" s="29">
        <v>106.8</v>
      </c>
      <c r="U16" s="29">
        <v>120.2</v>
      </c>
      <c r="V16" s="43"/>
      <c r="W16" s="50"/>
      <c r="X16" s="48">
        <v>12</v>
      </c>
      <c r="Y16" s="48"/>
    </row>
    <row r="17" spans="1:25" s="8" customFormat="1" ht="11.1" customHeight="1" x14ac:dyDescent="0.4">
      <c r="A17" s="47" t="s">
        <v>86</v>
      </c>
      <c r="B17" s="7"/>
      <c r="C17" s="7">
        <v>1</v>
      </c>
      <c r="D17" s="8" t="s">
        <v>98</v>
      </c>
      <c r="E17" s="28">
        <v>124143</v>
      </c>
      <c r="F17" s="29">
        <v>100.7</v>
      </c>
      <c r="G17" s="29">
        <v>97.4</v>
      </c>
      <c r="H17" s="57">
        <v>87.8</v>
      </c>
      <c r="I17" s="29">
        <v>81.099999999999994</v>
      </c>
      <c r="J17" s="29">
        <v>84</v>
      </c>
      <c r="K17" s="29">
        <v>98</v>
      </c>
      <c r="L17" s="29">
        <v>82</v>
      </c>
      <c r="M17" s="29">
        <v>98</v>
      </c>
      <c r="N17" s="29">
        <v>96.6</v>
      </c>
      <c r="O17" s="31">
        <v>18264</v>
      </c>
      <c r="P17" s="78">
        <v>73328</v>
      </c>
      <c r="Q17" s="31">
        <v>90993</v>
      </c>
      <c r="R17" s="31">
        <v>9738023</v>
      </c>
      <c r="S17" s="31">
        <v>6114317</v>
      </c>
      <c r="T17" s="29">
        <v>106.9</v>
      </c>
      <c r="U17" s="29">
        <v>120.3</v>
      </c>
      <c r="V17" s="122" t="s">
        <v>84</v>
      </c>
      <c r="W17" s="119"/>
      <c r="X17" s="48">
        <v>1</v>
      </c>
      <c r="Y17" s="48" t="s">
        <v>60</v>
      </c>
    </row>
    <row r="18" spans="1:25" s="8" customFormat="1" ht="11.1" customHeight="1" x14ac:dyDescent="0.4">
      <c r="A18" s="47"/>
      <c r="B18" s="7"/>
      <c r="C18" s="7">
        <v>2</v>
      </c>
      <c r="E18" s="28">
        <v>124105</v>
      </c>
      <c r="F18" s="29">
        <v>100.6</v>
      </c>
      <c r="G18" s="29">
        <v>97.2</v>
      </c>
      <c r="H18" s="57">
        <v>85.9</v>
      </c>
      <c r="I18" s="29">
        <v>79.5</v>
      </c>
      <c r="J18" s="29">
        <v>82.5</v>
      </c>
      <c r="K18" s="29">
        <v>97.4</v>
      </c>
      <c r="L18" s="29">
        <v>85.3</v>
      </c>
      <c r="M18" s="29">
        <v>97.4</v>
      </c>
      <c r="N18" s="29">
        <v>95.9</v>
      </c>
      <c r="O18" s="31">
        <v>17021</v>
      </c>
      <c r="P18" s="78">
        <v>82492</v>
      </c>
      <c r="Q18" s="31">
        <v>86322</v>
      </c>
      <c r="R18" s="31">
        <v>9764248</v>
      </c>
      <c r="S18" s="31">
        <v>6136265</v>
      </c>
      <c r="T18" s="29">
        <v>106.9</v>
      </c>
      <c r="U18" s="29">
        <v>120.5</v>
      </c>
      <c r="V18" s="122"/>
      <c r="W18" s="119"/>
      <c r="X18" s="48">
        <v>2</v>
      </c>
      <c r="Y18" s="48"/>
    </row>
    <row r="19" spans="1:25" s="8" customFormat="1" ht="11.1" customHeight="1" x14ac:dyDescent="0.4">
      <c r="A19" s="47"/>
      <c r="B19" s="7"/>
      <c r="C19" s="7">
        <v>3</v>
      </c>
      <c r="E19" s="28">
        <v>124003</v>
      </c>
      <c r="F19" s="29">
        <v>100</v>
      </c>
      <c r="G19" s="29">
        <v>97</v>
      </c>
      <c r="H19" s="29">
        <v>93.1</v>
      </c>
      <c r="I19" s="29">
        <v>85.8</v>
      </c>
      <c r="J19" s="29">
        <v>87.8</v>
      </c>
      <c r="K19" s="29">
        <v>101.7</v>
      </c>
      <c r="L19" s="29">
        <v>84.7</v>
      </c>
      <c r="M19" s="29">
        <v>101.7</v>
      </c>
      <c r="N19" s="29">
        <v>100.4</v>
      </c>
      <c r="O19" s="31">
        <v>18886</v>
      </c>
      <c r="P19" s="78">
        <v>94693</v>
      </c>
      <c r="Q19" s="31">
        <v>90869</v>
      </c>
      <c r="R19" s="31">
        <v>9911676</v>
      </c>
      <c r="S19" s="31">
        <v>6191800</v>
      </c>
      <c r="T19" s="29">
        <v>107.2</v>
      </c>
      <c r="U19" s="29">
        <v>120.9</v>
      </c>
      <c r="V19" s="46"/>
      <c r="W19" s="50"/>
      <c r="X19" s="48">
        <v>3</v>
      </c>
      <c r="Y19" s="48"/>
    </row>
    <row r="20" spans="1:25" s="8" customFormat="1" ht="11.1" customHeight="1" x14ac:dyDescent="0.4">
      <c r="A20" s="47"/>
      <c r="B20" s="7"/>
      <c r="C20" s="7">
        <v>4</v>
      </c>
      <c r="E20" s="28" t="s">
        <v>124</v>
      </c>
      <c r="F20" s="29">
        <v>101.6</v>
      </c>
      <c r="G20" s="29">
        <v>98.3</v>
      </c>
      <c r="H20" s="29">
        <v>90.5</v>
      </c>
      <c r="I20" s="29">
        <v>83</v>
      </c>
      <c r="J20" s="29">
        <v>86.9</v>
      </c>
      <c r="K20" s="29">
        <v>100.8</v>
      </c>
      <c r="L20" s="29">
        <v>83.8</v>
      </c>
      <c r="M20" s="29">
        <v>100.8</v>
      </c>
      <c r="N20" s="29">
        <v>100</v>
      </c>
      <c r="O20" s="31">
        <v>17612</v>
      </c>
      <c r="P20" s="31">
        <v>89801</v>
      </c>
      <c r="Q20" s="31">
        <v>94514</v>
      </c>
      <c r="R20" s="31">
        <v>9971766</v>
      </c>
      <c r="S20" s="31">
        <v>6198290</v>
      </c>
      <c r="T20" s="29">
        <v>107.7</v>
      </c>
      <c r="U20" s="29">
        <v>121.5</v>
      </c>
      <c r="V20" s="46"/>
      <c r="W20" s="50"/>
      <c r="X20" s="48">
        <v>4</v>
      </c>
      <c r="Y20" s="48"/>
    </row>
    <row r="21" spans="1:25" s="8" customFormat="1" ht="11.1" customHeight="1" x14ac:dyDescent="0.4">
      <c r="A21" s="47"/>
      <c r="B21" s="7"/>
      <c r="C21" s="7">
        <v>5</v>
      </c>
      <c r="E21" s="43" t="s">
        <v>89</v>
      </c>
      <c r="F21" s="29">
        <v>101.9</v>
      </c>
      <c r="G21" s="29">
        <v>98.3</v>
      </c>
      <c r="H21" s="29">
        <v>91.5</v>
      </c>
      <c r="I21" s="29">
        <v>83.6</v>
      </c>
      <c r="J21" s="29">
        <v>86.6</v>
      </c>
      <c r="K21" s="29">
        <v>104.4</v>
      </c>
      <c r="L21" s="29">
        <v>88.3</v>
      </c>
      <c r="M21" s="29">
        <v>104.4</v>
      </c>
      <c r="N21" s="29">
        <v>103.9</v>
      </c>
      <c r="O21" s="74">
        <v>18212</v>
      </c>
      <c r="P21" s="31">
        <v>82769</v>
      </c>
      <c r="Q21" s="31">
        <v>94999</v>
      </c>
      <c r="R21" s="31">
        <v>9940835</v>
      </c>
      <c r="S21" s="31">
        <v>6217829</v>
      </c>
      <c r="T21" s="29">
        <v>108.1</v>
      </c>
      <c r="U21" s="29">
        <v>122.4</v>
      </c>
      <c r="V21" s="46"/>
      <c r="W21" s="50"/>
      <c r="X21" s="48">
        <v>5</v>
      </c>
      <c r="Y21" s="48"/>
    </row>
    <row r="22" spans="1:25" s="8" customFormat="1" ht="11.1" customHeight="1" x14ac:dyDescent="0.4">
      <c r="A22" s="47"/>
      <c r="B22" s="7"/>
      <c r="C22" s="7">
        <v>6</v>
      </c>
      <c r="E22" s="43" t="s">
        <v>90</v>
      </c>
      <c r="F22" s="29">
        <v>102.1</v>
      </c>
      <c r="G22" s="29">
        <v>98.3</v>
      </c>
      <c r="H22" s="29">
        <v>165.1</v>
      </c>
      <c r="I22" s="29">
        <v>150.6</v>
      </c>
      <c r="J22" s="29">
        <v>152.4</v>
      </c>
      <c r="K22" s="29">
        <v>100</v>
      </c>
      <c r="L22" s="29">
        <v>88.3</v>
      </c>
      <c r="M22" s="29">
        <v>100</v>
      </c>
      <c r="N22" s="29">
        <v>99</v>
      </c>
      <c r="O22" s="74">
        <v>18674</v>
      </c>
      <c r="P22" s="31">
        <v>92091</v>
      </c>
      <c r="Q22" s="31">
        <v>89851</v>
      </c>
      <c r="R22" s="31">
        <v>9915501</v>
      </c>
      <c r="S22" s="31">
        <v>6256302</v>
      </c>
      <c r="T22" s="29">
        <v>108.2</v>
      </c>
      <c r="U22" s="29">
        <v>122.7</v>
      </c>
      <c r="V22" s="46"/>
      <c r="W22" s="50"/>
      <c r="X22" s="48">
        <v>6</v>
      </c>
      <c r="Y22" s="48"/>
    </row>
    <row r="23" spans="1:25" s="8" customFormat="1" ht="11.1" customHeight="1" x14ac:dyDescent="0.4">
      <c r="A23" s="47"/>
      <c r="B23" s="7"/>
      <c r="C23" s="7">
        <v>7</v>
      </c>
      <c r="E23" s="43" t="s">
        <v>91</v>
      </c>
      <c r="F23" s="29">
        <v>102.1</v>
      </c>
      <c r="G23" s="29">
        <v>98.2</v>
      </c>
      <c r="H23" s="29" t="s">
        <v>129</v>
      </c>
      <c r="I23" s="29">
        <v>114.4</v>
      </c>
      <c r="J23" s="39" t="s">
        <v>131</v>
      </c>
      <c r="K23" s="29" t="s">
        <v>117</v>
      </c>
      <c r="L23" s="29">
        <v>85.5</v>
      </c>
      <c r="M23" s="39" t="s">
        <v>117</v>
      </c>
      <c r="N23" s="29" t="s">
        <v>121</v>
      </c>
      <c r="O23" s="74">
        <v>18990</v>
      </c>
      <c r="P23" s="31">
        <v>96127</v>
      </c>
      <c r="Q23" s="31">
        <v>102414</v>
      </c>
      <c r="R23" s="31">
        <v>9909908</v>
      </c>
      <c r="S23" s="31">
        <v>6262014</v>
      </c>
      <c r="T23" s="29">
        <v>108.6</v>
      </c>
      <c r="U23" s="29">
        <v>123.3</v>
      </c>
      <c r="V23" s="46"/>
      <c r="W23" s="50"/>
      <c r="X23" s="48">
        <v>7</v>
      </c>
      <c r="Y23" s="48"/>
    </row>
    <row r="24" spans="1:25" s="8" customFormat="1" ht="11.1" customHeight="1" x14ac:dyDescent="0.4">
      <c r="A24" s="7"/>
      <c r="B24" s="7"/>
      <c r="C24" s="7">
        <v>8</v>
      </c>
      <c r="E24" s="43" t="s">
        <v>116</v>
      </c>
      <c r="F24" s="29" t="s">
        <v>126</v>
      </c>
      <c r="G24" s="29" t="s">
        <v>127</v>
      </c>
      <c r="H24" s="39" t="s">
        <v>128</v>
      </c>
      <c r="I24" s="39" t="s">
        <v>132</v>
      </c>
      <c r="J24" s="29" t="s">
        <v>130</v>
      </c>
      <c r="K24" s="39" t="s">
        <v>118</v>
      </c>
      <c r="L24" s="39" t="s">
        <v>119</v>
      </c>
      <c r="M24" s="39" t="s">
        <v>120</v>
      </c>
      <c r="N24" s="39" t="s">
        <v>122</v>
      </c>
      <c r="O24" s="31">
        <v>18691</v>
      </c>
      <c r="P24" s="31">
        <v>84335</v>
      </c>
      <c r="Q24" s="31">
        <v>91367</v>
      </c>
      <c r="R24" s="79">
        <v>9894264</v>
      </c>
      <c r="S24" s="79">
        <v>6259191</v>
      </c>
      <c r="T24" s="29">
        <v>109.1</v>
      </c>
      <c r="U24" s="29">
        <v>123.1</v>
      </c>
      <c r="V24" s="136"/>
      <c r="W24" s="137"/>
      <c r="X24" s="48">
        <v>8</v>
      </c>
      <c r="Y24" s="48"/>
    </row>
    <row r="25" spans="1:25" s="8" customFormat="1" ht="11.1" customHeight="1" x14ac:dyDescent="0.4">
      <c r="A25" s="7"/>
      <c r="B25" s="7"/>
      <c r="C25" s="7">
        <v>9</v>
      </c>
      <c r="E25" s="43" t="s">
        <v>125</v>
      </c>
      <c r="F25" s="39" t="s">
        <v>55</v>
      </c>
      <c r="G25" s="39" t="s">
        <v>55</v>
      </c>
      <c r="H25" s="39" t="s">
        <v>55</v>
      </c>
      <c r="I25" s="39" t="s">
        <v>55</v>
      </c>
      <c r="J25" s="39" t="s">
        <v>55</v>
      </c>
      <c r="K25" s="39" t="s">
        <v>55</v>
      </c>
      <c r="L25" s="39" t="s">
        <v>55</v>
      </c>
      <c r="M25" s="39" t="s">
        <v>55</v>
      </c>
      <c r="N25" s="39" t="s">
        <v>55</v>
      </c>
      <c r="O25" s="39" t="s">
        <v>55</v>
      </c>
      <c r="P25" s="39" t="s">
        <v>55</v>
      </c>
      <c r="Q25" s="39" t="s">
        <v>55</v>
      </c>
      <c r="R25" s="39" t="s">
        <v>55</v>
      </c>
      <c r="S25" s="39" t="s">
        <v>55</v>
      </c>
      <c r="T25" s="39" t="s">
        <v>53</v>
      </c>
      <c r="U25" s="29">
        <v>123.1</v>
      </c>
      <c r="V25" s="136"/>
      <c r="W25" s="137"/>
      <c r="X25" s="48">
        <v>9</v>
      </c>
      <c r="Y25" s="48"/>
    </row>
    <row r="26" spans="1:25" s="8" customFormat="1" ht="11.1" customHeight="1" x14ac:dyDescent="0.4">
      <c r="A26" s="42"/>
      <c r="B26" s="42"/>
      <c r="C26" s="42"/>
      <c r="D26" s="42"/>
      <c r="E26" s="43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53"/>
      <c r="W26" s="54"/>
      <c r="X26" s="55"/>
      <c r="Y26" s="55"/>
    </row>
    <row r="27" spans="1:25" s="8" customFormat="1" ht="11.1" customHeight="1" x14ac:dyDescent="0.4">
      <c r="A27" s="125" t="s">
        <v>61</v>
      </c>
      <c r="B27" s="125"/>
      <c r="C27" s="125"/>
      <c r="D27" s="125"/>
      <c r="E27" s="56">
        <f>123850/123960*100</f>
        <v>99.91126169732172</v>
      </c>
      <c r="F27" s="57">
        <f>101.9/102.1*100</f>
        <v>99.804113614103827</v>
      </c>
      <c r="G27" s="29">
        <f>97.9/98.2*100</f>
        <v>99.694501018329944</v>
      </c>
      <c r="H27" s="29">
        <f>89.7/126*100</f>
        <v>71.19047619047619</v>
      </c>
      <c r="I27" s="29">
        <f>81/114.4*100</f>
        <v>70.8041958041958</v>
      </c>
      <c r="J27" s="29">
        <f>86.5/154.5*100</f>
        <v>55.98705501618123</v>
      </c>
      <c r="K27" s="29">
        <v>96.7</v>
      </c>
      <c r="L27" s="29">
        <v>98.9</v>
      </c>
      <c r="M27" s="29">
        <v>96.8</v>
      </c>
      <c r="N27" s="29">
        <v>96</v>
      </c>
      <c r="O27" s="29">
        <f>O24/O23*100</f>
        <v>98.425487098472885</v>
      </c>
      <c r="P27" s="29">
        <f>P24/P23*100</f>
        <v>87.732895024290784</v>
      </c>
      <c r="Q27" s="29">
        <f>Q24/Q23*100</f>
        <v>89.213388794500744</v>
      </c>
      <c r="R27" s="29">
        <f>R24/R23*100</f>
        <v>99.842137787757466</v>
      </c>
      <c r="S27" s="29">
        <f>S24/S23*100</f>
        <v>99.954918657160462</v>
      </c>
      <c r="T27" s="29">
        <v>100.5</v>
      </c>
      <c r="U27" s="29">
        <f>U25/U24*100</f>
        <v>100</v>
      </c>
      <c r="V27" s="122" t="s">
        <v>64</v>
      </c>
      <c r="W27" s="119"/>
      <c r="X27" s="119"/>
      <c r="Y27" s="119"/>
    </row>
    <row r="28" spans="1:25" s="8" customFormat="1" ht="11.1" customHeight="1" x14ac:dyDescent="0.4">
      <c r="A28" s="123" t="s">
        <v>54</v>
      </c>
      <c r="B28" s="123"/>
      <c r="C28" s="123"/>
      <c r="D28" s="123"/>
      <c r="E28" s="58">
        <f>123850/124439*100</f>
        <v>99.526675720634202</v>
      </c>
      <c r="F28" s="59">
        <v>101.3</v>
      </c>
      <c r="G28" s="59">
        <v>100</v>
      </c>
      <c r="H28" s="59">
        <v>103.2</v>
      </c>
      <c r="I28" s="59">
        <v>99.8</v>
      </c>
      <c r="J28" s="59">
        <v>101.8</v>
      </c>
      <c r="K28" s="59">
        <v>95.1</v>
      </c>
      <c r="L28" s="59">
        <v>97</v>
      </c>
      <c r="M28" s="59">
        <v>95.2</v>
      </c>
      <c r="N28" s="59">
        <v>93.6</v>
      </c>
      <c r="O28" s="59">
        <f>O24/O12*100</f>
        <v>104.66457610034719</v>
      </c>
      <c r="P28" s="59">
        <f>P24/P12*100</f>
        <v>105.49259481637145</v>
      </c>
      <c r="Q28" s="29">
        <f>Q24/Q12*100</f>
        <v>102.26313727684817</v>
      </c>
      <c r="R28" s="29">
        <f>R24/R12*100</f>
        <v>102.05421168164639</v>
      </c>
      <c r="S28" s="29">
        <f>S24/S12*100</f>
        <v>104.48439550886053</v>
      </c>
      <c r="T28" s="29">
        <v>103</v>
      </c>
      <c r="U28" s="59">
        <f>U25/U13*100</f>
        <v>102.75459098497495</v>
      </c>
      <c r="V28" s="120" t="s">
        <v>65</v>
      </c>
      <c r="W28" s="121"/>
      <c r="X28" s="121"/>
      <c r="Y28" s="121"/>
    </row>
    <row r="29" spans="1:25" s="8" customFormat="1" ht="21" customHeight="1" x14ac:dyDescent="0.4">
      <c r="A29" s="113" t="s">
        <v>48</v>
      </c>
      <c r="B29" s="113"/>
      <c r="C29" s="113"/>
      <c r="D29" s="113"/>
      <c r="E29" s="80" t="s">
        <v>108</v>
      </c>
      <c r="F29" s="112" t="s">
        <v>45</v>
      </c>
      <c r="G29" s="113"/>
      <c r="H29" s="113"/>
      <c r="I29" s="113"/>
      <c r="J29" s="118"/>
      <c r="K29" s="112" t="s">
        <v>46</v>
      </c>
      <c r="L29" s="113"/>
      <c r="M29" s="113"/>
      <c r="N29" s="113" t="s">
        <v>105</v>
      </c>
      <c r="O29" s="118"/>
      <c r="P29" s="105" t="s">
        <v>106</v>
      </c>
      <c r="Q29" s="105"/>
      <c r="R29" s="113" t="s">
        <v>107</v>
      </c>
      <c r="S29" s="118"/>
      <c r="T29" s="88" t="s">
        <v>108</v>
      </c>
      <c r="U29" s="81" t="s">
        <v>50</v>
      </c>
      <c r="V29" s="112" t="s">
        <v>44</v>
      </c>
      <c r="W29" s="113"/>
      <c r="X29" s="113"/>
      <c r="Y29" s="113"/>
    </row>
    <row r="30" spans="1:25" s="8" customFormat="1" ht="11.25" x14ac:dyDescent="0.4">
      <c r="A30" s="45" t="s">
        <v>109</v>
      </c>
      <c r="B30" s="45" t="s">
        <v>110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 t="s">
        <v>1</v>
      </c>
      <c r="P30" s="45"/>
      <c r="Q30" s="45"/>
      <c r="R30" s="45"/>
      <c r="S30" s="45"/>
      <c r="T30" s="45"/>
      <c r="U30" s="45"/>
      <c r="V30" s="45"/>
      <c r="W30" s="45"/>
      <c r="X30" s="45"/>
    </row>
    <row r="31" spans="1:25" s="8" customFormat="1" ht="11.25" x14ac:dyDescent="0.4">
      <c r="B31" s="45" t="s">
        <v>111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 t="s">
        <v>78</v>
      </c>
      <c r="P31" s="45"/>
      <c r="Q31" s="45"/>
      <c r="R31" s="45"/>
      <c r="S31" s="45"/>
      <c r="T31" s="45"/>
      <c r="U31" s="45"/>
      <c r="V31" s="45"/>
      <c r="W31" s="45"/>
      <c r="X31" s="45"/>
    </row>
    <row r="32" spans="1:25" s="8" customFormat="1" ht="11.25" x14ac:dyDescent="0.4">
      <c r="B32" s="45" t="s">
        <v>112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s="65" customFormat="1" ht="8.25" x14ac:dyDescent="0.4">
      <c r="A33" s="64" t="s">
        <v>96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53" spans="9:9" x14ac:dyDescent="0.4">
      <c r="I53" s="2" t="s">
        <v>57</v>
      </c>
    </row>
  </sheetData>
  <mergeCells count="39">
    <mergeCell ref="A9:B9"/>
    <mergeCell ref="V25:W25"/>
    <mergeCell ref="A10:B10"/>
    <mergeCell ref="V24:W24"/>
    <mergeCell ref="V18:W18"/>
    <mergeCell ref="V11:W11"/>
    <mergeCell ref="V17:W17"/>
    <mergeCell ref="V10:W10"/>
    <mergeCell ref="V9:W9"/>
    <mergeCell ref="A8:B8"/>
    <mergeCell ref="K5:K6"/>
    <mergeCell ref="G5:G6"/>
    <mergeCell ref="F5:F6"/>
    <mergeCell ref="H5:I5"/>
    <mergeCell ref="A7:B7"/>
    <mergeCell ref="A2:D6"/>
    <mergeCell ref="V2:Y6"/>
    <mergeCell ref="V7:W7"/>
    <mergeCell ref="F4:G4"/>
    <mergeCell ref="R2:S3"/>
    <mergeCell ref="P2:Q4"/>
    <mergeCell ref="H2:J3"/>
    <mergeCell ref="H4:J4"/>
    <mergeCell ref="F2:G3"/>
    <mergeCell ref="K4:M4"/>
    <mergeCell ref="K3:M3"/>
    <mergeCell ref="K2:M2"/>
    <mergeCell ref="L5:L6"/>
    <mergeCell ref="V29:Y29"/>
    <mergeCell ref="P29:Q29"/>
    <mergeCell ref="R29:S29"/>
    <mergeCell ref="V27:Y27"/>
    <mergeCell ref="V28:Y28"/>
    <mergeCell ref="K29:M29"/>
    <mergeCell ref="N29:O29"/>
    <mergeCell ref="F29:J29"/>
    <mergeCell ref="A27:D27"/>
    <mergeCell ref="A28:D28"/>
    <mergeCell ref="A29:D29"/>
  </mergeCells>
  <phoneticPr fontId="1"/>
  <printOptions horizontalCentered="1"/>
  <pageMargins left="0.39370078740157483" right="0.39370078740157483" top="0.78740157480314965" bottom="0.39370078740157483" header="0.23622047244094491" footer="0.19685039370078741"/>
  <pageSetup paperSize="9" orientation="portrait" r:id="rId1"/>
  <colBreaks count="1" manualBreakCount="1">
    <brk id="13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表1-1 </vt:lpstr>
      <vt:lpstr>表1-2</vt:lpstr>
      <vt:lpstr>'表1-1 '!Print_Area</vt:lpstr>
      <vt:lpstr>'表1-2'!Print_Area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2024-10-28T06:57:00Z</cp:lastPrinted>
  <dcterms:created xsi:type="dcterms:W3CDTF">2020-05-25T04:23:23Z</dcterms:created>
  <dcterms:modified xsi:type="dcterms:W3CDTF">2024-10-28T06:57:04Z</dcterms:modified>
</cp:coreProperties>
</file>