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ile\division\04740\H_献血\6.各種会議\3_合同輸血療法委員会\02.輸血療法アンケート調査（H22~）\R06　輸血療法アンケート\7.フィードバック\"/>
    </mc:Choice>
  </mc:AlternateContent>
  <xr:revisionPtr revIDLastSave="0" documentId="13_ncr:1_{77805001-CE5A-44F0-8AAD-933B1720F86A}" xr6:coauthVersionLast="47" xr6:coauthVersionMax="47" xr10:uidLastSave="{00000000-0000-0000-0000-000000000000}"/>
  <bookViews>
    <workbookView xWindow="-120" yWindow="-120" windowWidth="29040" windowHeight="15720" xr2:uid="{4252128B-66C0-46FA-8E5F-B1701255D336}"/>
  </bookViews>
  <sheets>
    <sheet name="HP用" sheetId="1" r:id="rId1"/>
  </sheets>
  <externalReferences>
    <externalReference r:id="rId2"/>
  </externalReferences>
  <definedNames>
    <definedName name="_xlnm._FilterDatabase" localSheetId="0" hidden="1">HP用!$A$1:$DH$176</definedName>
    <definedName name="_xlnm.Print_Area" localSheetId="0">HP用!$A$1:$CY$139</definedName>
    <definedName name="_xlnm.Print_Titles" localSheetId="0">HP用!$A:$B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139" i="1" l="1"/>
  <c r="BO139" i="1"/>
  <c r="BN139" i="1"/>
  <c r="BM139" i="1"/>
  <c r="BL139" i="1"/>
  <c r="BK139" i="1"/>
  <c r="BJ139" i="1"/>
  <c r="BI139" i="1"/>
  <c r="BH139" i="1"/>
  <c r="BG139" i="1"/>
  <c r="BF139" i="1"/>
  <c r="BE139" i="1"/>
  <c r="BD139" i="1"/>
  <c r="O139" i="1"/>
  <c r="N139" i="1"/>
  <c r="C139" i="1"/>
  <c r="L138" i="1"/>
  <c r="K138" i="1"/>
  <c r="J138" i="1"/>
  <c r="M138" i="1" s="1"/>
  <c r="I138" i="1"/>
  <c r="J137" i="1"/>
  <c r="M137" i="1" s="1"/>
  <c r="I137" i="1"/>
  <c r="L137" i="1" s="1"/>
  <c r="J136" i="1"/>
  <c r="M136" i="1" s="1"/>
  <c r="I136" i="1"/>
  <c r="L136" i="1" s="1"/>
  <c r="J135" i="1"/>
  <c r="K135" i="1" s="1"/>
  <c r="I135" i="1"/>
  <c r="L135" i="1" s="1"/>
  <c r="J134" i="1"/>
  <c r="M134" i="1" s="1"/>
  <c r="I134" i="1"/>
  <c r="L134" i="1" s="1"/>
  <c r="M133" i="1"/>
  <c r="L133" i="1"/>
  <c r="K133" i="1"/>
  <c r="J133" i="1"/>
  <c r="I133" i="1"/>
  <c r="J132" i="1"/>
  <c r="M132" i="1" s="1"/>
  <c r="I132" i="1"/>
  <c r="L132" i="1" s="1"/>
  <c r="J131" i="1"/>
  <c r="M131" i="1" s="1"/>
  <c r="I131" i="1"/>
  <c r="L131" i="1" s="1"/>
  <c r="K130" i="1"/>
  <c r="J130" i="1"/>
  <c r="M130" i="1" s="1"/>
  <c r="I130" i="1"/>
  <c r="L130" i="1" s="1"/>
  <c r="J129" i="1"/>
  <c r="M129" i="1" s="1"/>
  <c r="I129" i="1"/>
  <c r="L129" i="1" s="1"/>
  <c r="M128" i="1"/>
  <c r="J128" i="1"/>
  <c r="I128" i="1"/>
  <c r="L128" i="1" s="1"/>
  <c r="M127" i="1"/>
  <c r="J127" i="1"/>
  <c r="I127" i="1"/>
  <c r="L127" i="1" s="1"/>
  <c r="J126" i="1"/>
  <c r="M126" i="1" s="1"/>
  <c r="I126" i="1"/>
  <c r="L126" i="1" s="1"/>
  <c r="L125" i="1"/>
  <c r="K125" i="1"/>
  <c r="J125" i="1"/>
  <c r="M125" i="1" s="1"/>
  <c r="I125" i="1"/>
  <c r="L124" i="1"/>
  <c r="J124" i="1"/>
  <c r="M124" i="1" s="1"/>
  <c r="I124" i="1"/>
  <c r="J123" i="1"/>
  <c r="M123" i="1" s="1"/>
  <c r="I123" i="1"/>
  <c r="L123" i="1" s="1"/>
  <c r="J122" i="1"/>
  <c r="M122" i="1" s="1"/>
  <c r="I122" i="1"/>
  <c r="L122" i="1" s="1"/>
  <c r="J121" i="1"/>
  <c r="M121" i="1" s="1"/>
  <c r="I121" i="1"/>
  <c r="L121" i="1" s="1"/>
  <c r="M120" i="1"/>
  <c r="J120" i="1"/>
  <c r="I120" i="1"/>
  <c r="L120" i="1" s="1"/>
  <c r="L119" i="1"/>
  <c r="J119" i="1"/>
  <c r="K119" i="1" s="1"/>
  <c r="I119" i="1"/>
  <c r="J118" i="1"/>
  <c r="M118" i="1" s="1"/>
  <c r="I118" i="1"/>
  <c r="L118" i="1" s="1"/>
  <c r="J117" i="1"/>
  <c r="M117" i="1" s="1"/>
  <c r="I117" i="1"/>
  <c r="L117" i="1" s="1"/>
  <c r="L116" i="1"/>
  <c r="K116" i="1"/>
  <c r="J116" i="1"/>
  <c r="M116" i="1" s="1"/>
  <c r="I116" i="1"/>
  <c r="J115" i="1"/>
  <c r="M115" i="1" s="1"/>
  <c r="I115" i="1"/>
  <c r="L115" i="1" s="1"/>
  <c r="L114" i="1"/>
  <c r="J114" i="1"/>
  <c r="K114" i="1" s="1"/>
  <c r="I114" i="1"/>
  <c r="J113" i="1"/>
  <c r="M113" i="1" s="1"/>
  <c r="I113" i="1"/>
  <c r="L113" i="1" s="1"/>
  <c r="J112" i="1"/>
  <c r="M112" i="1" s="1"/>
  <c r="I112" i="1"/>
  <c r="L112" i="1" s="1"/>
  <c r="M111" i="1"/>
  <c r="L111" i="1"/>
  <c r="J111" i="1"/>
  <c r="I111" i="1"/>
  <c r="J110" i="1"/>
  <c r="M110" i="1" s="1"/>
  <c r="I110" i="1"/>
  <c r="L110" i="1" s="1"/>
  <c r="J109" i="1"/>
  <c r="M109" i="1" s="1"/>
  <c r="I109" i="1"/>
  <c r="K109" i="1" s="1"/>
  <c r="L108" i="1"/>
  <c r="K108" i="1"/>
  <c r="J108" i="1"/>
  <c r="M108" i="1" s="1"/>
  <c r="I108" i="1"/>
  <c r="J107" i="1"/>
  <c r="M107" i="1" s="1"/>
  <c r="I107" i="1"/>
  <c r="L107" i="1" s="1"/>
  <c r="M106" i="1"/>
  <c r="L106" i="1"/>
  <c r="J106" i="1"/>
  <c r="K106" i="1" s="1"/>
  <c r="I106" i="1"/>
  <c r="J105" i="1"/>
  <c r="M105" i="1" s="1"/>
  <c r="I105" i="1"/>
  <c r="L105" i="1" s="1"/>
  <c r="J104" i="1"/>
  <c r="M104" i="1" s="1"/>
  <c r="I104" i="1"/>
  <c r="L104" i="1" s="1"/>
  <c r="M103" i="1"/>
  <c r="L103" i="1"/>
  <c r="J103" i="1"/>
  <c r="I103" i="1"/>
  <c r="J102" i="1"/>
  <c r="M102" i="1" s="1"/>
  <c r="I102" i="1"/>
  <c r="L102" i="1" s="1"/>
  <c r="M101" i="1"/>
  <c r="L101" i="1"/>
  <c r="J101" i="1"/>
  <c r="I101" i="1"/>
  <c r="J100" i="1"/>
  <c r="M100" i="1" s="1"/>
  <c r="I100" i="1"/>
  <c r="L100" i="1" s="1"/>
  <c r="J99" i="1"/>
  <c r="M99" i="1" s="1"/>
  <c r="I99" i="1"/>
  <c r="L99" i="1" s="1"/>
  <c r="M98" i="1"/>
  <c r="L98" i="1"/>
  <c r="J98" i="1"/>
  <c r="I98" i="1"/>
  <c r="K98" i="1" s="1"/>
  <c r="J97" i="1"/>
  <c r="M97" i="1" s="1"/>
  <c r="I97" i="1"/>
  <c r="L97" i="1" s="1"/>
  <c r="M96" i="1"/>
  <c r="J96" i="1"/>
  <c r="I96" i="1"/>
  <c r="L96" i="1" s="1"/>
  <c r="J95" i="1"/>
  <c r="K95" i="1" s="1"/>
  <c r="I95" i="1"/>
  <c r="L95" i="1" s="1"/>
  <c r="J94" i="1"/>
  <c r="M94" i="1" s="1"/>
  <c r="I94" i="1"/>
  <c r="L94" i="1" s="1"/>
  <c r="L93" i="1"/>
  <c r="J93" i="1"/>
  <c r="M93" i="1" s="1"/>
  <c r="I93" i="1"/>
  <c r="K93" i="1" s="1"/>
  <c r="L92" i="1"/>
  <c r="J92" i="1"/>
  <c r="M92" i="1" s="1"/>
  <c r="I92" i="1"/>
  <c r="J91" i="1"/>
  <c r="M91" i="1" s="1"/>
  <c r="I91" i="1"/>
  <c r="L91" i="1" s="1"/>
  <c r="J90" i="1"/>
  <c r="M90" i="1" s="1"/>
  <c r="I90" i="1"/>
  <c r="K90" i="1" s="1"/>
  <c r="J89" i="1"/>
  <c r="M89" i="1" s="1"/>
  <c r="I89" i="1"/>
  <c r="L89" i="1" s="1"/>
  <c r="J88" i="1"/>
  <c r="M88" i="1" s="1"/>
  <c r="I88" i="1"/>
  <c r="L88" i="1" s="1"/>
  <c r="L87" i="1"/>
  <c r="J87" i="1"/>
  <c r="K87" i="1" s="1"/>
  <c r="I87" i="1"/>
  <c r="J86" i="1"/>
  <c r="M86" i="1" s="1"/>
  <c r="I86" i="1"/>
  <c r="L86" i="1" s="1"/>
  <c r="J85" i="1"/>
  <c r="M85" i="1" s="1"/>
  <c r="I85" i="1"/>
  <c r="K85" i="1" s="1"/>
  <c r="K84" i="1"/>
  <c r="J84" i="1"/>
  <c r="M84" i="1" s="1"/>
  <c r="I84" i="1"/>
  <c r="L84" i="1" s="1"/>
  <c r="J83" i="1"/>
  <c r="M83" i="1" s="1"/>
  <c r="I83" i="1"/>
  <c r="L83" i="1" s="1"/>
  <c r="M82" i="1"/>
  <c r="L82" i="1"/>
  <c r="J82" i="1"/>
  <c r="I82" i="1"/>
  <c r="K82" i="1" s="1"/>
  <c r="J81" i="1"/>
  <c r="M81" i="1" s="1"/>
  <c r="I81" i="1"/>
  <c r="L81" i="1" s="1"/>
  <c r="J80" i="1"/>
  <c r="M80" i="1" s="1"/>
  <c r="I80" i="1"/>
  <c r="L80" i="1" s="1"/>
  <c r="L79" i="1"/>
  <c r="J79" i="1"/>
  <c r="I79" i="1"/>
  <c r="J78" i="1"/>
  <c r="M78" i="1" s="1"/>
  <c r="I78" i="1"/>
  <c r="L78" i="1" s="1"/>
  <c r="M77" i="1"/>
  <c r="L77" i="1"/>
  <c r="J77" i="1"/>
  <c r="I77" i="1"/>
  <c r="K77" i="1" s="1"/>
  <c r="J76" i="1"/>
  <c r="M76" i="1" s="1"/>
  <c r="I76" i="1"/>
  <c r="K76" i="1" s="1"/>
  <c r="M75" i="1"/>
  <c r="J75" i="1"/>
  <c r="I75" i="1"/>
  <c r="L75" i="1" s="1"/>
  <c r="J74" i="1"/>
  <c r="M74" i="1" s="1"/>
  <c r="I74" i="1"/>
  <c r="K74" i="1" s="1"/>
  <c r="J73" i="1"/>
  <c r="M73" i="1" s="1"/>
  <c r="I73" i="1"/>
  <c r="L73" i="1" s="1"/>
  <c r="M72" i="1"/>
  <c r="J72" i="1"/>
  <c r="I72" i="1"/>
  <c r="K72" i="1" s="1"/>
  <c r="L71" i="1"/>
  <c r="J71" i="1"/>
  <c r="K71" i="1" s="1"/>
  <c r="I71" i="1"/>
  <c r="J70" i="1"/>
  <c r="M70" i="1" s="1"/>
  <c r="I70" i="1"/>
  <c r="L70" i="1" s="1"/>
  <c r="J69" i="1"/>
  <c r="M69" i="1" s="1"/>
  <c r="I69" i="1"/>
  <c r="K69" i="1" s="1"/>
  <c r="K68" i="1"/>
  <c r="J68" i="1"/>
  <c r="M68" i="1" s="1"/>
  <c r="I68" i="1"/>
  <c r="L68" i="1" s="1"/>
  <c r="M67" i="1"/>
  <c r="J67" i="1"/>
  <c r="I67" i="1"/>
  <c r="L67" i="1" s="1"/>
  <c r="P66" i="1"/>
  <c r="P139" i="1" s="1"/>
  <c r="L66" i="1"/>
  <c r="J66" i="1"/>
  <c r="M66" i="1" s="1"/>
  <c r="I66" i="1"/>
  <c r="K66" i="1" s="1"/>
  <c r="L65" i="1"/>
  <c r="J65" i="1"/>
  <c r="M65" i="1" s="1"/>
  <c r="I65" i="1"/>
  <c r="M64" i="1"/>
  <c r="J64" i="1"/>
  <c r="I64" i="1"/>
  <c r="L64" i="1" s="1"/>
  <c r="L63" i="1"/>
  <c r="J63" i="1"/>
  <c r="K63" i="1" s="1"/>
  <c r="I63" i="1"/>
  <c r="J62" i="1"/>
  <c r="M62" i="1" s="1"/>
  <c r="I62" i="1"/>
  <c r="L62" i="1" s="1"/>
  <c r="J61" i="1"/>
  <c r="M61" i="1" s="1"/>
  <c r="I61" i="1"/>
  <c r="K61" i="1" s="1"/>
  <c r="M60" i="1"/>
  <c r="K60" i="1"/>
  <c r="J60" i="1"/>
  <c r="I60" i="1"/>
  <c r="L60" i="1" s="1"/>
  <c r="J59" i="1"/>
  <c r="M59" i="1" s="1"/>
  <c r="I59" i="1"/>
  <c r="L59" i="1" s="1"/>
  <c r="M58" i="1"/>
  <c r="L58" i="1"/>
  <c r="J58" i="1"/>
  <c r="I58" i="1"/>
  <c r="K58" i="1" s="1"/>
  <c r="J57" i="1"/>
  <c r="M57" i="1" s="1"/>
  <c r="I57" i="1"/>
  <c r="K57" i="1" s="1"/>
  <c r="M56" i="1"/>
  <c r="J56" i="1"/>
  <c r="I56" i="1"/>
  <c r="L56" i="1" s="1"/>
  <c r="J55" i="1"/>
  <c r="M55" i="1" s="1"/>
  <c r="I55" i="1"/>
  <c r="K55" i="1" s="1"/>
  <c r="J54" i="1"/>
  <c r="M54" i="1" s="1"/>
  <c r="I54" i="1"/>
  <c r="L54" i="1" s="1"/>
  <c r="M53" i="1"/>
  <c r="J53" i="1"/>
  <c r="I53" i="1"/>
  <c r="K53" i="1" s="1"/>
  <c r="M52" i="1"/>
  <c r="L52" i="1"/>
  <c r="K52" i="1"/>
  <c r="J52" i="1"/>
  <c r="I52" i="1"/>
  <c r="J51" i="1"/>
  <c r="M51" i="1" s="1"/>
  <c r="I51" i="1"/>
  <c r="L51" i="1" s="1"/>
  <c r="L50" i="1"/>
  <c r="J50" i="1"/>
  <c r="M50" i="1" s="1"/>
  <c r="I50" i="1"/>
  <c r="L49" i="1"/>
  <c r="J49" i="1"/>
  <c r="M49" i="1" s="1"/>
  <c r="I49" i="1"/>
  <c r="K49" i="1" s="1"/>
  <c r="J48" i="1"/>
  <c r="M48" i="1" s="1"/>
  <c r="I48" i="1"/>
  <c r="L48" i="1" s="1"/>
  <c r="L47" i="1"/>
  <c r="J47" i="1"/>
  <c r="M47" i="1" s="1"/>
  <c r="I47" i="1"/>
  <c r="K47" i="1" s="1"/>
  <c r="J46" i="1"/>
  <c r="M46" i="1" s="1"/>
  <c r="I46" i="1"/>
  <c r="L46" i="1" s="1"/>
  <c r="M45" i="1"/>
  <c r="J45" i="1"/>
  <c r="I45" i="1"/>
  <c r="J44" i="1"/>
  <c r="M44" i="1" s="1"/>
  <c r="I44" i="1"/>
  <c r="L44" i="1" s="1"/>
  <c r="J43" i="1"/>
  <c r="M43" i="1" s="1"/>
  <c r="I43" i="1"/>
  <c r="L43" i="1" s="1"/>
  <c r="L42" i="1"/>
  <c r="J42" i="1"/>
  <c r="M42" i="1" s="1"/>
  <c r="I42" i="1"/>
  <c r="K42" i="1" s="1"/>
  <c r="J41" i="1"/>
  <c r="M41" i="1" s="1"/>
  <c r="I41" i="1"/>
  <c r="L41" i="1" s="1"/>
  <c r="J40" i="1"/>
  <c r="M40" i="1" s="1"/>
  <c r="I40" i="1"/>
  <c r="L40" i="1" s="1"/>
  <c r="J39" i="1"/>
  <c r="M39" i="1" s="1"/>
  <c r="I39" i="1"/>
  <c r="K39" i="1" s="1"/>
  <c r="J38" i="1"/>
  <c r="M38" i="1" s="1"/>
  <c r="I38" i="1"/>
  <c r="L38" i="1" s="1"/>
  <c r="J37" i="1"/>
  <c r="M37" i="1" s="1"/>
  <c r="I37" i="1"/>
  <c r="L37" i="1" s="1"/>
  <c r="L36" i="1"/>
  <c r="J36" i="1"/>
  <c r="M36" i="1" s="1"/>
  <c r="I36" i="1"/>
  <c r="J35" i="1"/>
  <c r="M35" i="1" s="1"/>
  <c r="I35" i="1"/>
  <c r="L35" i="1" s="1"/>
  <c r="J34" i="1"/>
  <c r="M34" i="1" s="1"/>
  <c r="I34" i="1"/>
  <c r="K34" i="1" s="1"/>
  <c r="J33" i="1"/>
  <c r="M33" i="1" s="1"/>
  <c r="I33" i="1"/>
  <c r="L33" i="1" s="1"/>
  <c r="J32" i="1"/>
  <c r="M32" i="1" s="1"/>
  <c r="I32" i="1"/>
  <c r="L32" i="1" s="1"/>
  <c r="L31" i="1"/>
  <c r="J31" i="1"/>
  <c r="M31" i="1" s="1"/>
  <c r="I31" i="1"/>
  <c r="K31" i="1" s="1"/>
  <c r="J30" i="1"/>
  <c r="M30" i="1" s="1"/>
  <c r="I30" i="1"/>
  <c r="L30" i="1" s="1"/>
  <c r="L29" i="1"/>
  <c r="J29" i="1"/>
  <c r="M29" i="1" s="1"/>
  <c r="I29" i="1"/>
  <c r="L28" i="1"/>
  <c r="J28" i="1"/>
  <c r="M28" i="1" s="1"/>
  <c r="I28" i="1"/>
  <c r="J27" i="1"/>
  <c r="M27" i="1" s="1"/>
  <c r="I27" i="1"/>
  <c r="L27" i="1" s="1"/>
  <c r="L26" i="1"/>
  <c r="J26" i="1"/>
  <c r="M26" i="1" s="1"/>
  <c r="I26" i="1"/>
  <c r="K26" i="1" s="1"/>
  <c r="J25" i="1"/>
  <c r="M25" i="1" s="1"/>
  <c r="I25" i="1"/>
  <c r="L25" i="1" s="1"/>
  <c r="J24" i="1"/>
  <c r="M24" i="1" s="1"/>
  <c r="I24" i="1"/>
  <c r="L24" i="1" s="1"/>
  <c r="M23" i="1"/>
  <c r="J23" i="1"/>
  <c r="I23" i="1"/>
  <c r="L23" i="1" s="1"/>
  <c r="J22" i="1"/>
  <c r="M22" i="1" s="1"/>
  <c r="I22" i="1"/>
  <c r="K22" i="1" s="1"/>
  <c r="L21" i="1"/>
  <c r="J21" i="1"/>
  <c r="M21" i="1" s="1"/>
  <c r="I21" i="1"/>
  <c r="K21" i="1" s="1"/>
  <c r="J20" i="1"/>
  <c r="M20" i="1" s="1"/>
  <c r="I20" i="1"/>
  <c r="K20" i="1" s="1"/>
  <c r="J19" i="1"/>
  <c r="M19" i="1" s="1"/>
  <c r="I19" i="1"/>
  <c r="L19" i="1" s="1"/>
  <c r="J18" i="1"/>
  <c r="M18" i="1" s="1"/>
  <c r="I18" i="1"/>
  <c r="K18" i="1" s="1"/>
  <c r="K17" i="1"/>
  <c r="J17" i="1"/>
  <c r="M17" i="1" s="1"/>
  <c r="I17" i="1"/>
  <c r="L17" i="1" s="1"/>
  <c r="J16" i="1"/>
  <c r="M16" i="1" s="1"/>
  <c r="I16" i="1"/>
  <c r="L16" i="1" s="1"/>
  <c r="M15" i="1"/>
  <c r="K15" i="1"/>
  <c r="J15" i="1"/>
  <c r="I15" i="1"/>
  <c r="L15" i="1" s="1"/>
  <c r="J14" i="1"/>
  <c r="M14" i="1" s="1"/>
  <c r="I14" i="1"/>
  <c r="L14" i="1" s="1"/>
  <c r="J13" i="1"/>
  <c r="M13" i="1" s="1"/>
  <c r="I13" i="1"/>
  <c r="K13" i="1" s="1"/>
  <c r="K12" i="1"/>
  <c r="J12" i="1"/>
  <c r="M12" i="1" s="1"/>
  <c r="I12" i="1"/>
  <c r="L12" i="1" s="1"/>
  <c r="J11" i="1"/>
  <c r="M11" i="1" s="1"/>
  <c r="I11" i="1"/>
  <c r="L11" i="1" s="1"/>
  <c r="L10" i="1"/>
  <c r="J10" i="1"/>
  <c r="M10" i="1" s="1"/>
  <c r="I10" i="1"/>
  <c r="K10" i="1" s="1"/>
  <c r="J9" i="1"/>
  <c r="M9" i="1" s="1"/>
  <c r="I9" i="1"/>
  <c r="L9" i="1" s="1"/>
  <c r="J8" i="1"/>
  <c r="M8" i="1" s="1"/>
  <c r="I8" i="1"/>
  <c r="L8" i="1" s="1"/>
  <c r="M7" i="1"/>
  <c r="J7" i="1"/>
  <c r="I7" i="1"/>
  <c r="L7" i="1" s="1"/>
  <c r="J6" i="1"/>
  <c r="M6" i="1" s="1"/>
  <c r="I6" i="1"/>
  <c r="L6" i="1" s="1"/>
  <c r="L5" i="1"/>
  <c r="J5" i="1"/>
  <c r="M5" i="1" s="1"/>
  <c r="I5" i="1"/>
  <c r="K5" i="1" s="1"/>
  <c r="J4" i="1"/>
  <c r="M4" i="1" s="1"/>
  <c r="I4" i="1"/>
  <c r="K4" i="1" s="1"/>
  <c r="J3" i="1"/>
  <c r="M3" i="1" s="1"/>
  <c r="I3" i="1"/>
  <c r="L3" i="1" s="1"/>
  <c r="CW2" i="1"/>
  <c r="S2" i="1"/>
  <c r="M2" i="1"/>
  <c r="J2" i="1"/>
  <c r="I2" i="1"/>
  <c r="L2" i="1" s="1"/>
  <c r="K50" i="1" l="1"/>
  <c r="L4" i="1"/>
  <c r="L20" i="1"/>
  <c r="M63" i="1"/>
  <c r="L69" i="1"/>
  <c r="L85" i="1"/>
  <c r="L90" i="1"/>
  <c r="K122" i="1"/>
  <c r="K7" i="1"/>
  <c r="K9" i="1"/>
  <c r="L18" i="1"/>
  <c r="K23" i="1"/>
  <c r="K25" i="1"/>
  <c r="L55" i="1"/>
  <c r="L57" i="1"/>
  <c r="L74" i="1"/>
  <c r="L76" i="1"/>
  <c r="K100" i="1"/>
  <c r="K127" i="1"/>
  <c r="L34" i="1"/>
  <c r="L39" i="1"/>
  <c r="L61" i="1"/>
  <c r="M114" i="1"/>
  <c r="M119" i="1"/>
  <c r="K45" i="1"/>
  <c r="L53" i="1"/>
  <c r="L72" i="1"/>
  <c r="K79" i="1"/>
  <c r="M95" i="1"/>
  <c r="K103" i="1"/>
  <c r="K132" i="1"/>
  <c r="K29" i="1"/>
  <c r="K33" i="1"/>
  <c r="L45" i="1"/>
  <c r="M79" i="1"/>
  <c r="K101" i="1"/>
  <c r="K111" i="1"/>
  <c r="M135" i="1"/>
  <c r="K65" i="1"/>
  <c r="K92" i="1"/>
  <c r="J139" i="1"/>
  <c r="L13" i="1"/>
  <c r="K37" i="1"/>
  <c r="K41" i="1"/>
  <c r="M71" i="1"/>
  <c r="M87" i="1"/>
  <c r="L109" i="1"/>
  <c r="K117" i="1"/>
  <c r="K124" i="1"/>
  <c r="M139" i="1"/>
  <c r="K28" i="1"/>
  <c r="K36" i="1"/>
  <c r="K44" i="1"/>
  <c r="K6" i="1"/>
  <c r="K38" i="1"/>
  <c r="K46" i="1"/>
  <c r="K54" i="1"/>
  <c r="K62" i="1"/>
  <c r="K73" i="1"/>
  <c r="K81" i="1"/>
  <c r="K89" i="1"/>
  <c r="K97" i="1"/>
  <c r="K105" i="1"/>
  <c r="K113" i="1"/>
  <c r="K121" i="1"/>
  <c r="K129" i="1"/>
  <c r="K137" i="1"/>
  <c r="K14" i="1"/>
  <c r="K30" i="1"/>
  <c r="K3" i="1"/>
  <c r="K11" i="1"/>
  <c r="K19" i="1"/>
  <c r="L22" i="1"/>
  <c r="K27" i="1"/>
  <c r="K35" i="1"/>
  <c r="K43" i="1"/>
  <c r="K51" i="1"/>
  <c r="K59" i="1"/>
  <c r="K70" i="1"/>
  <c r="K78" i="1"/>
  <c r="K86" i="1"/>
  <c r="K94" i="1"/>
  <c r="K102" i="1"/>
  <c r="K110" i="1"/>
  <c r="K118" i="1"/>
  <c r="K126" i="1"/>
  <c r="K134" i="1"/>
  <c r="I139" i="1"/>
  <c r="K2" i="1"/>
  <c r="K8" i="1"/>
  <c r="K16" i="1"/>
  <c r="K24" i="1"/>
  <c r="K32" i="1"/>
  <c r="K40" i="1"/>
  <c r="K48" i="1"/>
  <c r="K56" i="1"/>
  <c r="K64" i="1"/>
  <c r="K67" i="1"/>
  <c r="K75" i="1"/>
  <c r="K83" i="1"/>
  <c r="K91" i="1"/>
  <c r="K99" i="1"/>
  <c r="K107" i="1"/>
  <c r="K115" i="1"/>
  <c r="K123" i="1"/>
  <c r="K131" i="1"/>
  <c r="K80" i="1"/>
  <c r="K88" i="1"/>
  <c r="K96" i="1"/>
  <c r="K104" i="1"/>
  <c r="K112" i="1"/>
  <c r="K120" i="1"/>
  <c r="K128" i="1"/>
  <c r="K136" i="1"/>
  <c r="L139" i="1" l="1"/>
  <c r="K139" i="1"/>
</calcChain>
</file>

<file path=xl/sharedStrings.xml><?xml version="1.0" encoding="utf-8"?>
<sst xmlns="http://schemas.openxmlformats.org/spreadsheetml/2006/main" count="4351" uniqueCount="410">
  <si>
    <t>No.</t>
    <phoneticPr fontId="3"/>
  </si>
  <si>
    <t>病床規模</t>
    <rPh sb="0" eb="2">
      <t>ビョウショウ</t>
    </rPh>
    <rPh sb="2" eb="4">
      <t>キボ</t>
    </rPh>
    <phoneticPr fontId="3"/>
  </si>
  <si>
    <t>年間単位
赤血球</t>
  </si>
  <si>
    <t>年間単位
血小板</t>
  </si>
  <si>
    <t>年間単位
血漿</t>
  </si>
  <si>
    <t>年間ｇ
5%ｱﾙ</t>
  </si>
  <si>
    <t>年間ｇ
20%ｱﾙ</t>
  </si>
  <si>
    <t>年間ｇ
25%ｱﾙ</t>
  </si>
  <si>
    <t>等張アルブミン</t>
    <rPh sb="0" eb="2">
      <t>トウチョウ</t>
    </rPh>
    <phoneticPr fontId="3"/>
  </si>
  <si>
    <t>高張アルブミン</t>
    <rPh sb="0" eb="1">
      <t>タカ</t>
    </rPh>
    <rPh sb="1" eb="2">
      <t>チョウ</t>
    </rPh>
    <phoneticPr fontId="3"/>
  </si>
  <si>
    <t>総アルブミン</t>
    <rPh sb="0" eb="1">
      <t>ソウ</t>
    </rPh>
    <phoneticPr fontId="3"/>
  </si>
  <si>
    <t>病床当たりの等張使用量</t>
    <rPh sb="0" eb="2">
      <t>ビョウショウ</t>
    </rPh>
    <rPh sb="2" eb="3">
      <t>ア</t>
    </rPh>
    <rPh sb="6" eb="8">
      <t>トウチョウ</t>
    </rPh>
    <rPh sb="8" eb="10">
      <t>シヨウ</t>
    </rPh>
    <rPh sb="10" eb="11">
      <t>リョウ</t>
    </rPh>
    <phoneticPr fontId="3"/>
  </si>
  <si>
    <t>病床当たりの高張使用量</t>
    <rPh sb="0" eb="2">
      <t>ビョウショウ</t>
    </rPh>
    <rPh sb="2" eb="3">
      <t>ア</t>
    </rPh>
    <rPh sb="6" eb="8">
      <t>コウチョウ</t>
    </rPh>
    <rPh sb="8" eb="10">
      <t>シヨウ</t>
    </rPh>
    <rPh sb="10" eb="11">
      <t>リョウ</t>
    </rPh>
    <phoneticPr fontId="3"/>
  </si>
  <si>
    <t>年間g
5%ｸﾞﾛ</t>
    <rPh sb="0" eb="2">
      <t>ネンカン</t>
    </rPh>
    <phoneticPr fontId="5"/>
  </si>
  <si>
    <t>年間g
10%ｸﾞﾛ</t>
    <rPh sb="0" eb="2">
      <t>ネンカン</t>
    </rPh>
    <phoneticPr fontId="5"/>
  </si>
  <si>
    <t>RBC廃棄率</t>
    <rPh sb="3" eb="5">
      <t>ハイキ</t>
    </rPh>
    <rPh sb="5" eb="6">
      <t>リツ</t>
    </rPh>
    <phoneticPr fontId="5"/>
  </si>
  <si>
    <t>平均残期間</t>
    <rPh sb="0" eb="2">
      <t>ヘイキン</t>
    </rPh>
    <rPh sb="2" eb="3">
      <t>ザン</t>
    </rPh>
    <rPh sb="3" eb="5">
      <t>キカン</t>
    </rPh>
    <phoneticPr fontId="5"/>
  </si>
  <si>
    <t>PC廃棄率</t>
    <rPh sb="2" eb="4">
      <t>ハイキ</t>
    </rPh>
    <rPh sb="4" eb="5">
      <t>リツ</t>
    </rPh>
    <phoneticPr fontId="5"/>
  </si>
  <si>
    <t>平均残期限</t>
    <rPh sb="0" eb="2">
      <t>ヘイキン</t>
    </rPh>
    <rPh sb="2" eb="3">
      <t>ザン</t>
    </rPh>
    <rPh sb="3" eb="5">
      <t>キゲン</t>
    </rPh>
    <phoneticPr fontId="6"/>
  </si>
  <si>
    <t>FFP廃棄率</t>
    <rPh sb="3" eb="6">
      <t>ハイキリツ</t>
    </rPh>
    <phoneticPr fontId="5"/>
  </si>
  <si>
    <t>輸血
管理料</t>
    <rPh sb="0" eb="2">
      <t>ユケツ</t>
    </rPh>
    <rPh sb="3" eb="5">
      <t>カンリ</t>
    </rPh>
    <rPh sb="5" eb="6">
      <t>リョウ</t>
    </rPh>
    <phoneticPr fontId="5"/>
  </si>
  <si>
    <t>適正使用
加算</t>
    <rPh sb="0" eb="4">
      <t>テキセイシヨウ</t>
    </rPh>
    <rPh sb="5" eb="7">
      <t>カサン</t>
    </rPh>
    <phoneticPr fontId="5"/>
  </si>
  <si>
    <t>廃棄理由１</t>
    <rPh sb="0" eb="2">
      <t>ハイキ</t>
    </rPh>
    <rPh sb="2" eb="4">
      <t>リユウ</t>
    </rPh>
    <phoneticPr fontId="5"/>
  </si>
  <si>
    <t>廃棄理由２</t>
    <rPh sb="0" eb="2">
      <t>ハイキ</t>
    </rPh>
    <rPh sb="2" eb="4">
      <t>リユウ</t>
    </rPh>
    <phoneticPr fontId="5"/>
  </si>
  <si>
    <t>廃棄理由３</t>
    <rPh sb="0" eb="2">
      <t>ハイキ</t>
    </rPh>
    <rPh sb="2" eb="4">
      <t>リユウ</t>
    </rPh>
    <phoneticPr fontId="5"/>
  </si>
  <si>
    <t>廃棄理由４</t>
    <rPh sb="0" eb="2">
      <t>ハイキ</t>
    </rPh>
    <rPh sb="2" eb="4">
      <t>リユウ</t>
    </rPh>
    <phoneticPr fontId="5"/>
  </si>
  <si>
    <t>廃棄理由５</t>
    <rPh sb="0" eb="2">
      <t>ハイキ</t>
    </rPh>
    <rPh sb="2" eb="4">
      <t>リユウ</t>
    </rPh>
    <phoneticPr fontId="5"/>
  </si>
  <si>
    <t>廃棄理由６</t>
    <rPh sb="0" eb="2">
      <t>ハイキ</t>
    </rPh>
    <rPh sb="2" eb="4">
      <t>リユウ</t>
    </rPh>
    <phoneticPr fontId="5"/>
  </si>
  <si>
    <t>廃棄理由（その他）</t>
    <rPh sb="0" eb="2">
      <t>ハイキ</t>
    </rPh>
    <rPh sb="2" eb="4">
      <t>リユウ</t>
    </rPh>
    <rPh sb="7" eb="8">
      <t>タ</t>
    </rPh>
    <phoneticPr fontId="5"/>
  </si>
  <si>
    <t>廃棄理由
情報共有</t>
    <rPh sb="0" eb="2">
      <t>ハイキ</t>
    </rPh>
    <rPh sb="2" eb="4">
      <t>リユウ</t>
    </rPh>
    <rPh sb="5" eb="7">
      <t>ジョウホウ</t>
    </rPh>
    <rPh sb="7" eb="9">
      <t>キョウユウ</t>
    </rPh>
    <phoneticPr fontId="5"/>
  </si>
  <si>
    <t>廃棄状況</t>
    <rPh sb="0" eb="2">
      <t>ハイキ</t>
    </rPh>
    <rPh sb="2" eb="4">
      <t>ジョウキョウ</t>
    </rPh>
    <phoneticPr fontId="5"/>
  </si>
  <si>
    <t>廃棄減少の
取り組み</t>
    <rPh sb="0" eb="2">
      <t>ハイキ</t>
    </rPh>
    <rPh sb="2" eb="4">
      <t>ゲンショウ</t>
    </rPh>
    <rPh sb="6" eb="7">
      <t>ト</t>
    </rPh>
    <rPh sb="8" eb="9">
      <t>ク</t>
    </rPh>
    <phoneticPr fontId="5"/>
  </si>
  <si>
    <t>設置の有無</t>
    <rPh sb="0" eb="2">
      <t>セッチ</t>
    </rPh>
    <rPh sb="3" eb="5">
      <t>ウム</t>
    </rPh>
    <phoneticPr fontId="5"/>
  </si>
  <si>
    <t>院長</t>
    <rPh sb="0" eb="2">
      <t>インチョウ</t>
    </rPh>
    <phoneticPr fontId="3"/>
  </si>
  <si>
    <t>副院長</t>
  </si>
  <si>
    <t>医師（輸血）</t>
  </si>
  <si>
    <t>医師（診療）</t>
  </si>
  <si>
    <t>臨床検査技師</t>
  </si>
  <si>
    <t>薬剤師</t>
  </si>
  <si>
    <t>看護師</t>
  </si>
  <si>
    <t>医療安全部門</t>
  </si>
  <si>
    <t>医療事務</t>
  </si>
  <si>
    <t>血液センター</t>
  </si>
  <si>
    <t>その他</t>
    <rPh sb="2" eb="3">
      <t>タ</t>
    </rPh>
    <phoneticPr fontId="5"/>
  </si>
  <si>
    <t>その他</t>
    <rPh sb="2" eb="3">
      <t>タ</t>
    </rPh>
    <phoneticPr fontId="3"/>
  </si>
  <si>
    <t>設置規約</t>
    <rPh sb="0" eb="2">
      <t>セッチ</t>
    </rPh>
    <rPh sb="2" eb="4">
      <t>キヤク</t>
    </rPh>
    <phoneticPr fontId="5"/>
  </si>
  <si>
    <t>開催予定</t>
    <rPh sb="0" eb="2">
      <t>カイサイ</t>
    </rPh>
    <rPh sb="2" eb="4">
      <t>ヨテイ</t>
    </rPh>
    <phoneticPr fontId="5"/>
  </si>
  <si>
    <t>開催頻度</t>
    <rPh sb="0" eb="2">
      <t>カイサイ</t>
    </rPh>
    <rPh sb="2" eb="4">
      <t>ヒンド</t>
    </rPh>
    <phoneticPr fontId="5"/>
  </si>
  <si>
    <t>開催回数</t>
    <rPh sb="0" eb="2">
      <t>カイサイ</t>
    </rPh>
    <rPh sb="2" eb="4">
      <t>カイスウ</t>
    </rPh>
    <phoneticPr fontId="5"/>
  </si>
  <si>
    <t>問題点１</t>
    <rPh sb="0" eb="3">
      <t>モンダイテン</t>
    </rPh>
    <phoneticPr fontId="5"/>
  </si>
  <si>
    <t>問題点２</t>
    <rPh sb="0" eb="3">
      <t>モンダイテン</t>
    </rPh>
    <phoneticPr fontId="5"/>
  </si>
  <si>
    <t>問題点３</t>
    <rPh sb="0" eb="3">
      <t>モンダイテン</t>
    </rPh>
    <phoneticPr fontId="5"/>
  </si>
  <si>
    <t>問題点４</t>
    <rPh sb="0" eb="3">
      <t>モンダイテン</t>
    </rPh>
    <phoneticPr fontId="5"/>
  </si>
  <si>
    <t>問題点５</t>
    <rPh sb="0" eb="3">
      <t>モンダイテン</t>
    </rPh>
    <phoneticPr fontId="5"/>
  </si>
  <si>
    <t>①
血液診療科</t>
    <rPh sb="2" eb="4">
      <t>ケツエキ</t>
    </rPh>
    <rPh sb="4" eb="7">
      <t>シンリョウカ</t>
    </rPh>
    <phoneticPr fontId="5"/>
  </si>
  <si>
    <t>②
アルブミン</t>
    <phoneticPr fontId="3"/>
  </si>
  <si>
    <t>③
使用状況</t>
    <rPh sb="2" eb="4">
      <t>シヨウ</t>
    </rPh>
    <rPh sb="4" eb="6">
      <t>ジョウキョウ</t>
    </rPh>
    <phoneticPr fontId="5"/>
  </si>
  <si>
    <t>④
比較分析</t>
    <rPh sb="2" eb="4">
      <t>ヒカク</t>
    </rPh>
    <rPh sb="4" eb="6">
      <t>ブンセキ</t>
    </rPh>
    <phoneticPr fontId="5"/>
  </si>
  <si>
    <t>⑤
当事者指導</t>
    <rPh sb="2" eb="5">
      <t>トウジシャ</t>
    </rPh>
    <rPh sb="5" eb="7">
      <t>シドウ</t>
    </rPh>
    <phoneticPr fontId="5"/>
  </si>
  <si>
    <t>⑥
症例検討</t>
    <rPh sb="2" eb="4">
      <t>ショウレイ</t>
    </rPh>
    <rPh sb="4" eb="6">
      <t>ケントウ</t>
    </rPh>
    <phoneticPr fontId="5"/>
  </si>
  <si>
    <t>⑦
保険査定</t>
    <rPh sb="2" eb="4">
      <t>ホケン</t>
    </rPh>
    <rPh sb="4" eb="6">
      <t>サテイ</t>
    </rPh>
    <phoneticPr fontId="5"/>
  </si>
  <si>
    <t>⑧
輸血検査</t>
    <rPh sb="2" eb="4">
      <t>ユケツ</t>
    </rPh>
    <rPh sb="4" eb="6">
      <t>ケンサ</t>
    </rPh>
    <phoneticPr fontId="5"/>
  </si>
  <si>
    <t>⑨
実施手順</t>
    <rPh sb="2" eb="4">
      <t>ジッシ</t>
    </rPh>
    <rPh sb="4" eb="6">
      <t>テジュン</t>
    </rPh>
    <phoneticPr fontId="5"/>
  </si>
  <si>
    <t>⑩
事故対策</t>
    <rPh sb="2" eb="4">
      <t>ジコ</t>
    </rPh>
    <rPh sb="4" eb="6">
      <t>タイサク</t>
    </rPh>
    <phoneticPr fontId="5"/>
  </si>
  <si>
    <t>⑪
情報伝達</t>
    <rPh sb="2" eb="4">
      <t>ジョウホウ</t>
    </rPh>
    <rPh sb="4" eb="6">
      <t>デンタツ</t>
    </rPh>
    <phoneticPr fontId="5"/>
  </si>
  <si>
    <t>⑫
自己血</t>
    <rPh sb="2" eb="4">
      <t>ジコ</t>
    </rPh>
    <rPh sb="4" eb="5">
      <t>ケツ</t>
    </rPh>
    <phoneticPr fontId="5"/>
  </si>
  <si>
    <t>⑬
議事録</t>
    <rPh sb="2" eb="5">
      <t>ギジロク</t>
    </rPh>
    <phoneticPr fontId="5"/>
  </si>
  <si>
    <t>設置検討</t>
    <rPh sb="0" eb="2">
      <t>セッチ</t>
    </rPh>
    <rPh sb="2" eb="4">
      <t>ケントウ</t>
    </rPh>
    <phoneticPr fontId="5"/>
  </si>
  <si>
    <t>しない理由１</t>
    <rPh sb="3" eb="5">
      <t>リユウ</t>
    </rPh>
    <phoneticPr fontId="5"/>
  </si>
  <si>
    <t>しない理由２</t>
    <rPh sb="3" eb="5">
      <t>リユウ</t>
    </rPh>
    <phoneticPr fontId="5"/>
  </si>
  <si>
    <t>しない理由３</t>
    <rPh sb="3" eb="5">
      <t>リユウ</t>
    </rPh>
    <phoneticPr fontId="5"/>
  </si>
  <si>
    <t>しない理由４</t>
    <rPh sb="3" eb="5">
      <t>リユウ</t>
    </rPh>
    <phoneticPr fontId="5"/>
  </si>
  <si>
    <t>しない理由５</t>
    <rPh sb="3" eb="5">
      <t>リユウ</t>
    </rPh>
    <phoneticPr fontId="5"/>
  </si>
  <si>
    <t>しない理由６</t>
    <rPh sb="3" eb="5">
      <t>リユウ</t>
    </rPh>
    <phoneticPr fontId="5"/>
  </si>
  <si>
    <t>輸血する診療科</t>
    <rPh sb="0" eb="2">
      <t>ユケツ</t>
    </rPh>
    <rPh sb="4" eb="7">
      <t>シンリョウカ</t>
    </rPh>
    <phoneticPr fontId="5"/>
  </si>
  <si>
    <t>診療科（RBC)</t>
    <rPh sb="0" eb="3">
      <t>シンリョウカ</t>
    </rPh>
    <phoneticPr fontId="5"/>
  </si>
  <si>
    <t>診療科（FFP）</t>
    <rPh sb="0" eb="3">
      <t>シンリョウカ</t>
    </rPh>
    <phoneticPr fontId="5"/>
  </si>
  <si>
    <t>診療科（PC）</t>
    <rPh sb="0" eb="3">
      <t>シンリョウカ</t>
    </rPh>
    <phoneticPr fontId="5"/>
  </si>
  <si>
    <t>患者の変化</t>
    <rPh sb="0" eb="2">
      <t>カンジャ</t>
    </rPh>
    <rPh sb="3" eb="5">
      <t>ヘンカ</t>
    </rPh>
    <phoneticPr fontId="5"/>
  </si>
  <si>
    <t>赤血球輸血変化</t>
    <rPh sb="0" eb="3">
      <t>セッケッキュウ</t>
    </rPh>
    <rPh sb="3" eb="5">
      <t>ユケツ</t>
    </rPh>
    <rPh sb="5" eb="7">
      <t>ヘンカ</t>
    </rPh>
    <phoneticPr fontId="5"/>
  </si>
  <si>
    <t>血漿輸血変化</t>
    <rPh sb="0" eb="2">
      <t>ケッショウ</t>
    </rPh>
    <rPh sb="2" eb="4">
      <t>ユケツ</t>
    </rPh>
    <rPh sb="4" eb="6">
      <t>ヘンカ</t>
    </rPh>
    <phoneticPr fontId="5"/>
  </si>
  <si>
    <t>血小板輸血</t>
    <rPh sb="0" eb="3">
      <t>ケッショウバン</t>
    </rPh>
    <rPh sb="3" eb="5">
      <t>ユケツ</t>
    </rPh>
    <phoneticPr fontId="5"/>
  </si>
  <si>
    <t>手術変化</t>
    <rPh sb="0" eb="2">
      <t>シュジュツ</t>
    </rPh>
    <rPh sb="2" eb="4">
      <t>ヘンカ</t>
    </rPh>
    <phoneticPr fontId="5"/>
  </si>
  <si>
    <t>診療科変化</t>
    <rPh sb="0" eb="3">
      <t>シンリョウカ</t>
    </rPh>
    <rPh sb="3" eb="5">
      <t>ヘンカ</t>
    </rPh>
    <phoneticPr fontId="5"/>
  </si>
  <si>
    <t>体制変更</t>
    <rPh sb="0" eb="2">
      <t>タイセイ</t>
    </rPh>
    <rPh sb="2" eb="4">
      <t>ヘンコウ</t>
    </rPh>
    <phoneticPr fontId="5"/>
  </si>
  <si>
    <t>体制変更あり</t>
    <rPh sb="0" eb="2">
      <t>タイセイ</t>
    </rPh>
    <rPh sb="2" eb="4">
      <t>ヘンコウ</t>
    </rPh>
    <phoneticPr fontId="5"/>
  </si>
  <si>
    <t>RBC有効期限28日
日常業務での変化</t>
    <rPh sb="3" eb="5">
      <t>ユウコウ</t>
    </rPh>
    <rPh sb="5" eb="7">
      <t>キゲン</t>
    </rPh>
    <rPh sb="9" eb="10">
      <t>ニチ</t>
    </rPh>
    <rPh sb="11" eb="13">
      <t>ニチジョウ</t>
    </rPh>
    <rPh sb="13" eb="15">
      <t>ギョウム</t>
    </rPh>
    <rPh sb="17" eb="19">
      <t>ヘンカ</t>
    </rPh>
    <phoneticPr fontId="5"/>
  </si>
  <si>
    <t>外来輸血</t>
    <rPh sb="0" eb="2">
      <t>ガイライ</t>
    </rPh>
    <rPh sb="2" eb="4">
      <t>ユケツ</t>
    </rPh>
    <phoneticPr fontId="5"/>
  </si>
  <si>
    <t>副反応マニュアル</t>
    <rPh sb="0" eb="3">
      <t>フクハンノウ</t>
    </rPh>
    <phoneticPr fontId="5"/>
  </si>
  <si>
    <t>外来あり</t>
    <rPh sb="0" eb="2">
      <t>ガイライ</t>
    </rPh>
    <phoneticPr fontId="5"/>
  </si>
  <si>
    <t>在宅輸血</t>
    <rPh sb="0" eb="2">
      <t>ザイタク</t>
    </rPh>
    <rPh sb="2" eb="4">
      <t>ユケツ</t>
    </rPh>
    <phoneticPr fontId="5"/>
  </si>
  <si>
    <t>在宅有り</t>
    <rPh sb="0" eb="2">
      <t>ザイタク</t>
    </rPh>
    <rPh sb="2" eb="3">
      <t>ア</t>
    </rPh>
    <phoneticPr fontId="5"/>
  </si>
  <si>
    <t>副反応マニュアル</t>
    <rPh sb="0" eb="3">
      <t>フクハンノウ</t>
    </rPh>
    <phoneticPr fontId="3"/>
  </si>
  <si>
    <t>認定看護師</t>
    <rPh sb="0" eb="2">
      <t>ニンテイ</t>
    </rPh>
    <rPh sb="2" eb="5">
      <t>カンゴシ</t>
    </rPh>
    <phoneticPr fontId="5"/>
  </si>
  <si>
    <t>要望</t>
    <rPh sb="0" eb="2">
      <t>ヨウボウ</t>
    </rPh>
    <phoneticPr fontId="5"/>
  </si>
  <si>
    <t>災害マニュアル</t>
    <rPh sb="0" eb="2">
      <t>サイガイ</t>
    </rPh>
    <phoneticPr fontId="5"/>
  </si>
  <si>
    <t>テンプレート</t>
    <phoneticPr fontId="5"/>
  </si>
  <si>
    <t>貴施設におけるに廃棄血（RBC）
入庫時の残期限
（例：RBC２単位は残10日期限が〇〇本、残9日期限が■■本、RBC１単位は残5日期限が〇本、残3日期限が■本　等）</t>
    <rPh sb="0" eb="1">
      <t>キ</t>
    </rPh>
    <rPh sb="1" eb="3">
      <t>シセツ</t>
    </rPh>
    <rPh sb="8" eb="10">
      <t>ハイキ</t>
    </rPh>
    <rPh sb="10" eb="11">
      <t>チ</t>
    </rPh>
    <rPh sb="17" eb="19">
      <t>ニュウコ</t>
    </rPh>
    <rPh sb="19" eb="20">
      <t>ジ</t>
    </rPh>
    <rPh sb="21" eb="22">
      <t>ザン</t>
    </rPh>
    <rPh sb="22" eb="24">
      <t>キゲン</t>
    </rPh>
    <rPh sb="26" eb="27">
      <t>レイ</t>
    </rPh>
    <rPh sb="32" eb="34">
      <t>タンイ</t>
    </rPh>
    <rPh sb="35" eb="36">
      <t>ザン</t>
    </rPh>
    <rPh sb="38" eb="39">
      <t>ニチ</t>
    </rPh>
    <rPh sb="39" eb="41">
      <t>キゲン</t>
    </rPh>
    <rPh sb="44" eb="45">
      <t>ホン</t>
    </rPh>
    <rPh sb="46" eb="47">
      <t>ザン</t>
    </rPh>
    <rPh sb="48" eb="49">
      <t>ニチ</t>
    </rPh>
    <rPh sb="49" eb="51">
      <t>キゲン</t>
    </rPh>
    <rPh sb="54" eb="55">
      <t>ホン</t>
    </rPh>
    <rPh sb="60" eb="62">
      <t>タンイ</t>
    </rPh>
    <rPh sb="63" eb="64">
      <t>ザン</t>
    </rPh>
    <rPh sb="65" eb="66">
      <t>ニチ</t>
    </rPh>
    <rPh sb="66" eb="68">
      <t>キゲン</t>
    </rPh>
    <rPh sb="70" eb="71">
      <t>ホン</t>
    </rPh>
    <rPh sb="72" eb="73">
      <t>ザン</t>
    </rPh>
    <rPh sb="74" eb="75">
      <t>ニチ</t>
    </rPh>
    <rPh sb="75" eb="77">
      <t>キゲン</t>
    </rPh>
    <rPh sb="79" eb="80">
      <t>ホン</t>
    </rPh>
    <rPh sb="81" eb="82">
      <t>トウ</t>
    </rPh>
    <phoneticPr fontId="5"/>
  </si>
  <si>
    <t>貴施設におけるに廃棄血（PC）
入庫時の残期限
（例：PC10単位は当日期限が〇本、翌日期限が■本、PC５単位は翌日期限が▲本　等）</t>
    <rPh sb="0" eb="1">
      <t>キ</t>
    </rPh>
    <rPh sb="1" eb="3">
      <t>シセツ</t>
    </rPh>
    <rPh sb="8" eb="10">
      <t>ハイキ</t>
    </rPh>
    <rPh sb="10" eb="11">
      <t>チ</t>
    </rPh>
    <rPh sb="16" eb="18">
      <t>ニュウコ</t>
    </rPh>
    <rPh sb="18" eb="19">
      <t>ジ</t>
    </rPh>
    <rPh sb="20" eb="21">
      <t>ザン</t>
    </rPh>
    <rPh sb="21" eb="23">
      <t>キゲン</t>
    </rPh>
    <rPh sb="25" eb="26">
      <t>レイ</t>
    </rPh>
    <rPh sb="31" eb="33">
      <t>タンイ</t>
    </rPh>
    <rPh sb="34" eb="36">
      <t>トウジツ</t>
    </rPh>
    <rPh sb="36" eb="38">
      <t>キゲン</t>
    </rPh>
    <rPh sb="40" eb="41">
      <t>ホン</t>
    </rPh>
    <rPh sb="42" eb="44">
      <t>ヨクジツ</t>
    </rPh>
    <rPh sb="44" eb="46">
      <t>キゲン</t>
    </rPh>
    <rPh sb="48" eb="49">
      <t>ホン</t>
    </rPh>
    <rPh sb="53" eb="55">
      <t>タンイ</t>
    </rPh>
    <rPh sb="56" eb="58">
      <t>ヨクジツ</t>
    </rPh>
    <rPh sb="58" eb="60">
      <t>キゲン</t>
    </rPh>
    <rPh sb="62" eb="63">
      <t>ホン</t>
    </rPh>
    <rPh sb="64" eb="65">
      <t>トウ</t>
    </rPh>
    <phoneticPr fontId="6"/>
  </si>
  <si>
    <t>貴施設におけるに廃棄血（FFP）
入庫時の残期限
（例：FFP120単位は残2か月が○本、FFP240単位は残1か月が■本、FFP480単位は残1か月が▲本　等）</t>
    <phoneticPr fontId="5"/>
  </si>
  <si>
    <t>院内の輸血療法委員会の立上げや支援に関して長崎県合同輸血療法委員会に期待（要望）があれば教えてください。
（例：輸血療法委員会の運営、活動に関する助言、輸血療法における問題点への質疑応答　等）</t>
    <phoneticPr fontId="5"/>
  </si>
  <si>
    <t>④</t>
    <phoneticPr fontId="3"/>
  </si>
  <si>
    <t>①輸血管理料Ⅰ</t>
  </si>
  <si>
    <t>②なし</t>
  </si>
  <si>
    <t>①</t>
  </si>
  <si>
    <t>②</t>
  </si>
  <si>
    <t>③</t>
  </si>
  <si>
    <t>④</t>
  </si>
  <si>
    <t>⑤</t>
  </si>
  <si>
    <t>①輸血療法委員会で情報共有をしている</t>
  </si>
  <si>
    <t>②増加傾向</t>
    <rPh sb="1" eb="5">
      <t>ゾウカケイコウ</t>
    </rPh>
    <phoneticPr fontId="3"/>
  </si>
  <si>
    <t>①設置している</t>
    <rPh sb="1" eb="3">
      <t>セッチ</t>
    </rPh>
    <phoneticPr fontId="3"/>
  </si>
  <si>
    <t>○</t>
  </si>
  <si>
    <t>①はい</t>
  </si>
  <si>
    <t>⑥</t>
    <phoneticPr fontId="3"/>
  </si>
  <si>
    <t>①</t>
    <phoneticPr fontId="3"/>
  </si>
  <si>
    <t>⑥</t>
  </si>
  <si>
    <t>　</t>
  </si>
  <si>
    <t>赤血球：血液内科
血漿：心臓血管外科
血小板：血液内科</t>
    <rPh sb="12" eb="18">
      <t>シンゾウケッカンゲカ</t>
    </rPh>
    <phoneticPr fontId="3"/>
  </si>
  <si>
    <t>血液内科</t>
    <rPh sb="0" eb="4">
      <t>ケツエキナイカ</t>
    </rPh>
    <phoneticPr fontId="5"/>
  </si>
  <si>
    <t>心臓血管外科</t>
    <rPh sb="0" eb="2">
      <t>シンゾウ</t>
    </rPh>
    <rPh sb="2" eb="4">
      <t>ケッカン</t>
    </rPh>
    <rPh sb="4" eb="6">
      <t>ゲカ</t>
    </rPh>
    <phoneticPr fontId="5"/>
  </si>
  <si>
    <t>③変化なし</t>
  </si>
  <si>
    <t>②ありません</t>
  </si>
  <si>
    <t>①あります</t>
  </si>
  <si>
    <t>特になし</t>
  </si>
  <si>
    <t>　問題点又は疑問点など記載下さい。</t>
  </si>
  <si>
    <t>①知っている</t>
  </si>
  <si>
    <t>医師・看護師に対する輸血関連の情報提供、輸血監査の視察員など、主に病棟との架け橋</t>
  </si>
  <si>
    <t>②なし・不要</t>
  </si>
  <si>
    <t>①あり・必要</t>
  </si>
  <si>
    <t>③取得なし</t>
  </si>
  <si>
    <t>④他の院内会議等を含め全く共有なし</t>
  </si>
  <si>
    <t>③どちらともいえない</t>
  </si>
  <si>
    <t>②設置していない</t>
  </si>
  <si>
    <t>②</t>
    <phoneticPr fontId="3"/>
  </si>
  <si>
    <t>③</t>
    <phoneticPr fontId="3"/>
  </si>
  <si>
    <t>内科</t>
  </si>
  <si>
    <t>②減少した</t>
  </si>
  <si>
    <t>⑤輸血療法の実施なし</t>
  </si>
  <si>
    <t>⑤手術なし</t>
  </si>
  <si>
    <t>②知らない</t>
  </si>
  <si>
    <t>③わからない</t>
  </si>
  <si>
    <t>FFP-LR120は残54日が1本、残8日が1本</t>
  </si>
  <si>
    <t>①あり</t>
  </si>
  <si>
    <t>⑤</t>
    <phoneticPr fontId="3"/>
  </si>
  <si>
    <t>①減少傾向</t>
  </si>
  <si>
    <t>①設置している</t>
  </si>
  <si>
    <t>〇</t>
    <phoneticPr fontId="3"/>
  </si>
  <si>
    <t>血液内科</t>
  </si>
  <si>
    <t>救急科</t>
  </si>
  <si>
    <t>④わからない</t>
  </si>
  <si>
    <t>有効期限切れによる廃棄が無くなった。</t>
  </si>
  <si>
    <t>看護師に対する輸血教育、院内輸血療法委員会への参加</t>
  </si>
  <si>
    <t xml:space="preserve">赤血球2単位　残期限25日１本　20日３本　19日４本　18日２本　17日１本　３日１本
</t>
    <phoneticPr fontId="3"/>
  </si>
  <si>
    <t>FFP120は残４ヶ月１本　３ヶ月１本　２ヶ月１本
FFP480は残期限５ヶ月１本　４ヶ月１本</t>
  </si>
  <si>
    <t>②輸血管理料Ⅱ</t>
  </si>
  <si>
    <t>転用不可</t>
  </si>
  <si>
    <t>心臓血管外科</t>
  </si>
  <si>
    <t>①増加した</t>
  </si>
  <si>
    <t>残21日が6本、残23日が1本</t>
  </si>
  <si>
    <t>残5か月が6本、残6か月が1本</t>
  </si>
  <si>
    <t>赤血球：血液内科
血漿：心臓血管外科
血小板：血液内科</t>
  </si>
  <si>
    <t>採血から輸血実施、経過観察、副作用発生時等輸血に関しての一連の業務についての看護師への教育</t>
  </si>
  <si>
    <t>②輸血療法委員会で情報共有はしていない</t>
    <phoneticPr fontId="3"/>
  </si>
  <si>
    <t>②設置していない</t>
    <phoneticPr fontId="3"/>
  </si>
  <si>
    <t>老人病棟</t>
    <phoneticPr fontId="5"/>
  </si>
  <si>
    <t xml:space="preserve">
残19日1本、残18日2本、残17日4本、残16日1本、残15日1本</t>
  </si>
  <si>
    <t>残3か月1本、残4か月1本</t>
  </si>
  <si>
    <t>消化器外科</t>
  </si>
  <si>
    <t>院内在庫を置けるようになったため緊急輸血の対応がスムースになった</t>
  </si>
  <si>
    <t>院内の輸血ラウンドなど行って統一してほしい。輸血に関する知識を広めてほしい</t>
  </si>
  <si>
    <t>残14日期限</t>
  </si>
  <si>
    <t>残4ヶ月</t>
  </si>
  <si>
    <t>血液製剤の廃棄率が数年前に高くなっていた為、今年より、輸血部で在庫している製剤の開示を毎朝全医師へ連絡を行うようにしてる。
その為かはわからないが、今年（224年）は血液製剤廃棄本数は今の所本である。</t>
  </si>
  <si>
    <t>整形外科</t>
  </si>
  <si>
    <t>期限切れの廃棄がほぼなくなり、廃棄率が減少し助かっている。</t>
  </si>
  <si>
    <t>②なし・不要</t>
    <phoneticPr fontId="3"/>
  </si>
  <si>
    <t>②いいえ</t>
  </si>
  <si>
    <t>FFP-LR240は残104日が1本、残115日が1本だった。</t>
  </si>
  <si>
    <t>A型の院内在庫数を1本増やした。
廃棄数が多少減った。</t>
  </si>
  <si>
    <t>あまり輸血を行わない施設への教育や相談窓口になってほしい。</t>
  </si>
  <si>
    <t>FFP-LR480は残５か月が１本</t>
  </si>
  <si>
    <t>AB型RBCの廃棄数が減った。</t>
  </si>
  <si>
    <t>看護師の輸血実施に関する問い合わせへの対応。</t>
  </si>
  <si>
    <t>残期限8日→1本、15日→2本、16日→1本、17日→1本、18日→2本、19日→1本、20日→1本、すべてIr-RBC-LR2</t>
  </si>
  <si>
    <t>残期限127日→１本、130日→1本、134日→2本、135日→１本、すべてFFP-LR240</t>
  </si>
  <si>
    <t>廃棄数が減った</t>
  </si>
  <si>
    <t>lr-RBC-LR2は残21日期限が1本、23日期限が20本、24日期限が45本。</t>
  </si>
  <si>
    <t>FFP-LR240は残日数98日が1本、101日期限が1本、110日期限が5本、115日期限が1本、
143日期限が2本、144日期限が2本、169期限が3本、173日期限が1本。</t>
    <phoneticPr fontId="3"/>
  </si>
  <si>
    <t>Ir-RBC-LR2　2本とも残り16日期限でした</t>
  </si>
  <si>
    <t>急変し転院されたため;</t>
  </si>
  <si>
    <t>使用量が少ないため、オーダー分だけを購入するようにしている。
しかし、購入後、使用しなくなった場合、他の患者に転用することが難しい。</t>
  </si>
  <si>
    <t>不定期(必要時）</t>
  </si>
  <si>
    <t>特に決まっていない</t>
  </si>
  <si>
    <t>使用していない</t>
  </si>
  <si>
    <t>③今後、体制変更の計画があります</t>
    <phoneticPr fontId="3"/>
  </si>
  <si>
    <t>令和6年度から輸血療法委員会を設置して活動を始めた。</t>
  </si>
  <si>
    <t>廃棄なし</t>
  </si>
  <si>
    <t>Ir-RBC-LR2は残り20日期限が54本</t>
  </si>
  <si>
    <t>FFP-LR240は残4か月が26本</t>
  </si>
  <si>
    <t xml:space="preserve">院内備蓄本数の見直し等
</t>
  </si>
  <si>
    <t>廃棄数が減りました。</t>
  </si>
  <si>
    <t>残20日が2本</t>
  </si>
  <si>
    <t>転院</t>
  </si>
  <si>
    <t>消化器科</t>
  </si>
  <si>
    <t>LR2は残20日期限が1本</t>
  </si>
  <si>
    <t>FFP-LR480は残120日が1本</t>
  </si>
  <si>
    <t>総合心療内科</t>
  </si>
  <si>
    <t>外科</t>
  </si>
  <si>
    <t>Ir-RBC-LR1は残6日期限が１本、
Ir-RBC-LR2は残19日期限が5本、残18日期限が2本、残17日期限が1本</t>
  </si>
  <si>
    <t xml:space="preserve">廃棄なし
</t>
  </si>
  <si>
    <t>⑦</t>
    <phoneticPr fontId="3"/>
  </si>
  <si>
    <t>輸血なし</t>
  </si>
  <si>
    <t xml:space="preserve">廃棄数が減った
</t>
  </si>
  <si>
    <t>②設置していない</t>
    <rPh sb="1" eb="3">
      <t>セッチ</t>
    </rPh>
    <phoneticPr fontId="3"/>
  </si>
  <si>
    <t>輸血の実績が少ない</t>
  </si>
  <si>
    <t>内科</t>
    <rPh sb="0" eb="2">
      <t>ナイカ</t>
    </rPh>
    <phoneticPr fontId="5"/>
  </si>
  <si>
    <t>赤血球：内科</t>
  </si>
  <si>
    <t>内科</t>
    <phoneticPr fontId="5"/>
  </si>
  <si>
    <t>③他の院内会議等で共有している</t>
  </si>
  <si>
    <t>Ir-RBC-LR2　残22日が2本　残18日が1本</t>
  </si>
  <si>
    <t>FFP-LR240　残139日が1本　残123日が1本　残131日が1本　残128日が1本</t>
  </si>
  <si>
    <t>①ありました</t>
  </si>
  <si>
    <t>心臓血管外科での開心術が行われなくなった。</t>
  </si>
  <si>
    <t>廃棄数が減った。</t>
  </si>
  <si>
    <t>看護師への輸血手順の教育</t>
  </si>
  <si>
    <t>Ir-RBC-LR2は残18日期限が2本</t>
  </si>
  <si>
    <t>FFP-LR240は残144日が1本、FFP-LR480は残159日が1本、残74日が1本</t>
  </si>
  <si>
    <t>赤血球：整形外科
血漿：腎臓内科
血小板：婦人科</t>
    <rPh sb="4" eb="8">
      <t>セイケイゲカ</t>
    </rPh>
    <rPh sb="12" eb="14">
      <t>ジンゾウ</t>
    </rPh>
    <rPh sb="21" eb="24">
      <t>フジンカ</t>
    </rPh>
    <phoneticPr fontId="3"/>
  </si>
  <si>
    <t>腎臓内科</t>
  </si>
  <si>
    <t>婦人科</t>
  </si>
  <si>
    <t>院内在庫数を変更した。廃棄数が減った。</t>
  </si>
  <si>
    <t>患者帰宅後の輸血副反応発生時、特にアナフィラキシー等重篤な副反応の場合の対応が定まっていない。</t>
  </si>
  <si>
    <t>輸血実施における手順書や副反応発生時の対応マニュアルの作成協力。安全な輸血療法の啓蒙活動。</t>
  </si>
  <si>
    <t>IR-RBC-LR２　残17日期限が1本、残20日期限が1本、残23日期限が1本</t>
  </si>
  <si>
    <t>FFP-LR240　残3か月期限が6本、残4か月期限が3本</t>
  </si>
  <si>
    <t>外来で血小板輸血が予定されており製剤を準備するも、患者は他院に入院していた。
そのため、来院ができず、廃棄となった。</t>
    <phoneticPr fontId="3"/>
  </si>
  <si>
    <t>構成メンバーに看護師や薬剤師はいるが、業務多忙により参加できていない現状がある。
そのため、輸血療法において看護師が関連する部分については検討がなされていない。</t>
    <phoneticPr fontId="3"/>
  </si>
  <si>
    <t>赤血球：血液内科
血漿：整形外科
血小板：血液内科</t>
    <rPh sb="4" eb="8">
      <t>ケツエキナイカ</t>
    </rPh>
    <rPh sb="12" eb="16">
      <t>セイケイゲカ</t>
    </rPh>
    <rPh sb="21" eb="25">
      <t>ケツエキナイカ</t>
    </rPh>
    <phoneticPr fontId="3"/>
  </si>
  <si>
    <t>③今後、体制変更の計画があります</t>
  </si>
  <si>
    <t>次年度より、常勤の血液内科医師が配置されない可能性がある。
血液製剤使用量の減少が予想される。</t>
    <phoneticPr fontId="3"/>
  </si>
  <si>
    <t>廃棄数がかなり減った。</t>
  </si>
  <si>
    <t>看護師への輸血療法に関する教育をして欲しい。</t>
  </si>
  <si>
    <t>赤血球：内科
血漿：－
血小板：内科</t>
    <rPh sb="4" eb="6">
      <t>ナイカ</t>
    </rPh>
    <rPh sb="16" eb="18">
      <t>ナイカ</t>
    </rPh>
    <phoneticPr fontId="3"/>
  </si>
  <si>
    <t xml:space="preserve">Ir-RBC-LR2は残18日期限が1本
</t>
  </si>
  <si>
    <t>未実施</t>
  </si>
  <si>
    <t>Ir-RBC-LR2を3本廃棄。残期限は19日・18日・20日</t>
  </si>
  <si>
    <t>FFPLR240を2本廃棄。残期限は2本とも103日</t>
  </si>
  <si>
    <t>輸血後のアフターフォローがきちんとできているのか</t>
  </si>
  <si>
    <t>輸血看護師が所属していない施設への啓蒙</t>
  </si>
  <si>
    <t>なし</t>
  </si>
  <si>
    <t>赤血球：腎臓内科
血漿：内科
血小板：</t>
    <rPh sb="4" eb="8">
      <t>ジンゾウナイカ</t>
    </rPh>
    <rPh sb="12" eb="14">
      <t>ナイカ</t>
    </rPh>
    <phoneticPr fontId="3"/>
  </si>
  <si>
    <t>電子カルテにて輸血管理システム導入予定</t>
  </si>
  <si>
    <t>離島なので長め（21日期限）を送ってもらっているので廃棄は全て21日期限です。</t>
  </si>
  <si>
    <t>だいたい3～5カ月の期限です。</t>
  </si>
  <si>
    <t>廃棄数がやや減少した。</t>
  </si>
  <si>
    <t>循環器内科</t>
  </si>
  <si>
    <t>今年度、血液製剤の廃棄はなかった。</t>
  </si>
  <si>
    <t>歯科口腔外科</t>
  </si>
  <si>
    <t>Ir-RBC-LR2は残18日期限が1本</t>
  </si>
  <si>
    <t>外科</t>
    <rPh sb="0" eb="2">
      <t>ゲカ</t>
    </rPh>
    <phoneticPr fontId="5"/>
  </si>
  <si>
    <t xml:space="preserve">Ir-RBC-LR2  残19日期限　1本
</t>
  </si>
  <si>
    <t xml:space="preserve">Ir-RBC-LR2　20日期限1本
Ir-RBC-LR2　23日期限1本
</t>
  </si>
  <si>
    <t>使用予定で準備したが安定したため返品になった</t>
  </si>
  <si>
    <t>消化器内科</t>
  </si>
  <si>
    <t>①ありました</t>
    <phoneticPr fontId="3"/>
  </si>
  <si>
    <t>血液内科終了</t>
  </si>
  <si>
    <t>Ir-RBC-LR2は残19日期限が2本。</t>
  </si>
  <si>
    <t>②輸血療法委員会で情報共有はしていない</t>
  </si>
  <si>
    <t>呼吸器内科</t>
  </si>
  <si>
    <t>他病院では、どのような対応をされているのか知りたいです。</t>
  </si>
  <si>
    <t xml:space="preserve"> ③</t>
    <phoneticPr fontId="3"/>
  </si>
  <si>
    <t>IR-RBC-LR2は残22日期限が2本、残21日期限が1本、残19日期限が2本、残18日期限が1本、残11日期限が2本</t>
  </si>
  <si>
    <t>FFP-240は残177日期限が1本</t>
  </si>
  <si>
    <t>①増加した</t>
    <phoneticPr fontId="3"/>
  </si>
  <si>
    <t>Ir-RBC-LR2 残7日が1本  残15日が5本 残18日が1本 残24日が2本 残25日が53本 残26日が2本</t>
  </si>
  <si>
    <t xml:space="preserve">FFP-LR240 残50日が6本 残68日が2本 残81日が2本 残103日が3本 残106日が5本
 残121日が2本 残149日が1本 残154日が1本 残170日が1本 残175日が3本 残178日が2本 </t>
    <phoneticPr fontId="3"/>
  </si>
  <si>
    <t>不定期開催</t>
  </si>
  <si>
    <t>FFPの院内在庫数の減少(廃棄率低下を目指すため)</t>
  </si>
  <si>
    <t>リハビリテーション科</t>
  </si>
  <si>
    <t>19</t>
  </si>
  <si>
    <t>②増加傾向</t>
  </si>
  <si>
    <t>不定期</t>
  </si>
  <si>
    <t>ストックをO型１本にした（現在はA,B,O３本ストック）</t>
  </si>
  <si>
    <t>消化器</t>
    <phoneticPr fontId="5"/>
  </si>
  <si>
    <t>ストックをA,B,O３本ストックにした</t>
  </si>
  <si>
    <t>製剤廃棄なし</t>
  </si>
  <si>
    <t>呼吸器科</t>
  </si>
  <si>
    <t>紙伝票での運用から電子カルテでの運用となった(輸血部門システムはなし)
輸血療法委員会が設置された(2023年4月より)
輸血管理料Ⅱを取得(2023年12月より)
適正使用加算の算定開始(2024年6月より）</t>
    <phoneticPr fontId="3"/>
  </si>
  <si>
    <t>赤血球：内科
血漿：内科
血小板：内科</t>
    <rPh sb="10" eb="12">
      <t>ナイカ</t>
    </rPh>
    <rPh sb="17" eb="19">
      <t>ナイカ</t>
    </rPh>
    <phoneticPr fontId="3"/>
  </si>
  <si>
    <t>医師への啓蒙</t>
  </si>
  <si>
    <t>Ir-RBC-LR2は残19日が1本</t>
  </si>
  <si>
    <t>決めていない</t>
  </si>
  <si>
    <t>赤血球：内科
血漿：内科
血小板：内科</t>
    <phoneticPr fontId="3"/>
  </si>
  <si>
    <t>IR-RBC-LR2　</t>
  </si>
  <si>
    <t>赤血球：消化器内科
血漿：消化器内科
血小板：消化器内科</t>
    <rPh sb="4" eb="9">
      <t>ショウカキナイカ</t>
    </rPh>
    <phoneticPr fontId="3"/>
  </si>
  <si>
    <t>輸血の同意書の見直し、および輸血オーダー手順の変更。</t>
  </si>
  <si>
    <t>lr-RBC2は残り19日期限が1本</t>
  </si>
  <si>
    <t>院内メールで全医師に周知（在庫血型と期限）</t>
  </si>
  <si>
    <t>①増加</t>
    <phoneticPr fontId="3"/>
  </si>
  <si>
    <t>Ir-RBC-LR2は
残10日期限が1本、残17日期限が1本、残19日期限が5本、残20日期限が2本、
残23日期限が1本、残25日期限が1本。</t>
    <phoneticPr fontId="3"/>
  </si>
  <si>
    <t>なし。</t>
  </si>
  <si>
    <t>赤血球：外科
血漿：外科
血小板：外科</t>
    <rPh sb="4" eb="6">
      <t>ゲカ</t>
    </rPh>
    <rPh sb="10" eb="12">
      <t>ゲカ</t>
    </rPh>
    <rPh sb="17" eb="19">
      <t>ゲカ</t>
    </rPh>
    <phoneticPr fontId="3"/>
  </si>
  <si>
    <t>特になし。</t>
  </si>
  <si>
    <t>納品日を誤り使用予定日の前日に受け入れてしまったが、
当院には血小板を振盪して保管する機械がないため翌日まで適切に保管できず廃棄した</t>
    <phoneticPr fontId="3"/>
  </si>
  <si>
    <t>赤血球：循環器内科
血漿：
血小板：循環器内科</t>
    <phoneticPr fontId="3"/>
  </si>
  <si>
    <t>輸送時の保管方法や温度管理</t>
  </si>
  <si>
    <t>一般外科</t>
  </si>
  <si>
    <t>透析科の医師が増員され透析患者数が増加している。
急性期病棟の病床数が増加し、重症者受け入れが増加している</t>
    <phoneticPr fontId="3"/>
  </si>
  <si>
    <t>2023年までは実績なし。2024にはじめて行われたが個室管理出来ないこと、
長時間外来観察のため外来業務に影響がある。帰宅後の管理ができない。</t>
    <phoneticPr fontId="3"/>
  </si>
  <si>
    <t>廃棄なし;</t>
  </si>
  <si>
    <t>赤血球：内科
血漿：内科（令和5年度　使用なし）
血小板：内科（令和5年度　使用なし）</t>
    <phoneticPr fontId="3"/>
  </si>
  <si>
    <t>内科（令和5年度　使用なし）</t>
    <phoneticPr fontId="3"/>
  </si>
  <si>
    <t>内科（令和5年度　使用なし）</t>
  </si>
  <si>
    <t>Ir-RBC-LR2は残20日期限が1本、残19日期限が2本。</t>
  </si>
  <si>
    <t>在宅での輸血予定で払い出したが、ルート確保がうまくいかず長時間経過したため。</t>
  </si>
  <si>
    <t>総合診療科</t>
  </si>
  <si>
    <t>輸血副反応発生時の対応はその都度スタッフへの情報共有や患者説明を行っているが、
これまでの件数が少ないこともあってマニュアル整備まではできていない。</t>
    <phoneticPr fontId="3"/>
  </si>
  <si>
    <t>今年度初めて在宅輸血を行ったのでマニュアル整備ができていない。</t>
  </si>
  <si>
    <t>情報発信</t>
  </si>
  <si>
    <t>困ったときに相談を行いやすいシステムがあれば嬉しい</t>
  </si>
  <si>
    <t>赤血球：内科</t>
    <rPh sb="4" eb="6">
      <t>ナイカ</t>
    </rPh>
    <phoneticPr fontId="3"/>
  </si>
  <si>
    <t>Ir-RBC-LR2は残14日期限が2本、残18日期限が1本</t>
  </si>
  <si>
    <t>赤血球：循環器内科</t>
    <rPh sb="4" eb="7">
      <t>ジュンカンキ</t>
    </rPh>
    <rPh sb="7" eb="9">
      <t>ナイカ</t>
    </rPh>
    <phoneticPr fontId="3"/>
  </si>
  <si>
    <t>外来点滴室を使用するため、スムーズに輸血を行うための予約時間調整が難しいときがある</t>
  </si>
  <si>
    <t>使用しようと開封したが直前で中止した為。2020年に1件のみ。
それ以降廃棄なし。</t>
  </si>
  <si>
    <t>赤血球：内科</t>
    <phoneticPr fontId="3"/>
  </si>
  <si>
    <t>輸血療法委員会がない。情報の共有できていない。</t>
  </si>
  <si>
    <t>赤血球：整形外科
血漿：整形外科
血小板：整形外科</t>
    <rPh sb="4" eb="8">
      <t>セイケイゲカ</t>
    </rPh>
    <rPh sb="12" eb="16">
      <t>セイケイゲカ</t>
    </rPh>
    <rPh sb="21" eb="25">
      <t>セイケイゲカ</t>
    </rPh>
    <phoneticPr fontId="3"/>
  </si>
  <si>
    <t>整形外科</t>
    <rPh sb="0" eb="4">
      <t>セイケイゲカ</t>
    </rPh>
    <phoneticPr fontId="5"/>
  </si>
  <si>
    <t>輸血療法委員会の必要性を経営者や医師へ情報提供してほしい</t>
  </si>
  <si>
    <t>不明</t>
  </si>
  <si>
    <t>患者様のHbが上がったため、輸血が不要になり、その後使う方がおらず、期限が切れた</t>
  </si>
  <si>
    <t>赤血球：内科
血漿：内科
血小板：内科</t>
  </si>
  <si>
    <t>赤血球：整形外科</t>
    <rPh sb="4" eb="8">
      <t>セイケイゲカ</t>
    </rPh>
    <phoneticPr fontId="3"/>
  </si>
  <si>
    <t>使用時注文</t>
  </si>
  <si>
    <t>病床数の増加</t>
  </si>
  <si>
    <t>特にはない。</t>
  </si>
  <si>
    <t>赤血球：外科
血漿：
血小板：</t>
    <phoneticPr fontId="3"/>
  </si>
  <si>
    <t>ありません。</t>
  </si>
  <si>
    <t>輸血をする場所、人員の確保など。</t>
  </si>
  <si>
    <t>輸血中の人員確保</t>
  </si>
  <si>
    <t>特にはありません。</t>
  </si>
  <si>
    <t>赤血球：内科
血漿：
血小板：</t>
    <phoneticPr fontId="3"/>
  </si>
  <si>
    <t>廃棄がなかった</t>
  </si>
  <si>
    <t>赤血球：内科
血漿：
血小板：</t>
    <rPh sb="4" eb="6">
      <t>ナイカ</t>
    </rPh>
    <phoneticPr fontId="3"/>
  </si>
  <si>
    <t>廃棄無し</t>
  </si>
  <si>
    <t>赤血球：内科
血漿：
血小板：内科</t>
    <rPh sb="4" eb="6">
      <t>ナイカ</t>
    </rPh>
    <rPh sb="15" eb="17">
      <t>ナイカ</t>
    </rPh>
    <phoneticPr fontId="3"/>
  </si>
  <si>
    <t>無し</t>
  </si>
  <si>
    <t>赤血球：産婦人科</t>
    <rPh sb="4" eb="8">
      <t>サンフジンカ</t>
    </rPh>
    <phoneticPr fontId="3"/>
  </si>
  <si>
    <t>産婦人科</t>
  </si>
  <si>
    <t>赤血球：循環器内科</t>
    <rPh sb="4" eb="9">
      <t>ジュンカンキナイカ</t>
    </rPh>
    <phoneticPr fontId="3"/>
  </si>
  <si>
    <t>廃棄していない</t>
  </si>
  <si>
    <t>循環器科内科</t>
  </si>
  <si>
    <t>使用なし</t>
  </si>
  <si>
    <t>廃棄無</t>
  </si>
  <si>
    <t>透析室</t>
    <rPh sb="0" eb="3">
      <t>トウセキシツ</t>
    </rPh>
    <phoneticPr fontId="5"/>
  </si>
  <si>
    <t>月1回、薬事審議委員会内で開催(年12回)</t>
  </si>
  <si>
    <t>緩和ケア内科</t>
  </si>
  <si>
    <t>実績なし</t>
  </si>
  <si>
    <t>赤血球：泌尿器科</t>
    <rPh sb="4" eb="8">
      <t>ヒニョウキカ</t>
    </rPh>
    <phoneticPr fontId="3"/>
  </si>
  <si>
    <t>泌尿器科</t>
  </si>
  <si>
    <t>緊急的に備えた在庫分期限切れ</t>
  </si>
  <si>
    <t>輸血の頻度がかなり少なく、院長が一元管理している為</t>
  </si>
  <si>
    <t>赤血球：産婦人科
血漿：産婦人科
血小板：</t>
    <rPh sb="4" eb="8">
      <t>サンフジンカ</t>
    </rPh>
    <rPh sb="12" eb="16">
      <t>サンフジンカ</t>
    </rPh>
    <phoneticPr fontId="3"/>
  </si>
  <si>
    <t>産婦人科</t>
    <rPh sb="0" eb="4">
      <t>サンフジンカ</t>
    </rPh>
    <phoneticPr fontId="5"/>
  </si>
  <si>
    <t>腎臓・透析内科</t>
    <phoneticPr fontId="5"/>
  </si>
  <si>
    <t>不規則抗体陽性で使用できなくなった
他に使う人がいなかった</t>
  </si>
  <si>
    <t>　血小板：当院は診療所で総合的なのであてはまらないです</t>
  </si>
  <si>
    <t>消化器外科</t>
    <phoneticPr fontId="5"/>
  </si>
  <si>
    <t>特にない</t>
  </si>
  <si>
    <t>脳神経外科</t>
  </si>
  <si>
    <t>使用歴無し</t>
  </si>
  <si>
    <t>職員の人数が少ないため情報の共有ができている</t>
  </si>
  <si>
    <t>外科、消化器外科</t>
    <rPh sb="0" eb="2">
      <t>ゲカ</t>
    </rPh>
    <rPh sb="3" eb="8">
      <t>ショウカキゲカ</t>
    </rPh>
    <phoneticPr fontId="5"/>
  </si>
  <si>
    <t>④わからない</t>
    <phoneticPr fontId="3"/>
  </si>
  <si>
    <t>　問題点又は疑問点など記載下さい。
特になし</t>
  </si>
  <si>
    <t>この間の使用なし</t>
  </si>
  <si>
    <t>医師・看護師が少なく業務多忙で委員会の設置が不可能</t>
  </si>
  <si>
    <t>③わからない</t>
    <phoneticPr fontId="3"/>
  </si>
  <si>
    <t>　問題点又は疑問点など記載下さい。
必要に迫られたら実施する</t>
  </si>
  <si>
    <t>有床診療所に求めるのは難しいと思います</t>
  </si>
  <si>
    <t>Ir-RBC-LR2は残１０日期限が２本、残１４日期限が１本</t>
  </si>
  <si>
    <t>外来には個室で輸血を行える場所がありません。
囲いのあるベッドで行ってはいますが安全管理の面でどうかと思っています。</t>
    <phoneticPr fontId="3"/>
  </si>
  <si>
    <t>産科</t>
  </si>
  <si>
    <t>廃棄したことがありません</t>
  </si>
  <si>
    <t>輸血の頻度が少ない;</t>
  </si>
  <si>
    <t>人口透析内科</t>
  </si>
  <si>
    <t>使用しない</t>
  </si>
  <si>
    <t>泌尿器科</t>
    <rPh sb="0" eb="4">
      <t>ヒニョウキカ</t>
    </rPh>
    <phoneticPr fontId="5"/>
  </si>
  <si>
    <t>令和6年輸血がないため委員会運営していない</t>
  </si>
  <si>
    <t>有床診療所のため委員会は設けていないが、実施する医師が正しい知識をもってできている</t>
  </si>
  <si>
    <t>破棄状況なし;</t>
  </si>
  <si>
    <t>人工透析</t>
  </si>
  <si>
    <t>輸血を行っていない</t>
  </si>
  <si>
    <t>無床診療所となり、スタッフの人員的に委員会設置は厳しい為</t>
  </si>
  <si>
    <t>　問題点又は疑問点など記載下さい。
輸血の間の医療者の付き添い</t>
  </si>
  <si>
    <t>副反応発生の早期知覚</t>
  </si>
  <si>
    <t>透析科</t>
    <rPh sb="0" eb="3">
      <t>トウセキカ</t>
    </rPh>
    <phoneticPr fontId="5"/>
  </si>
  <si>
    <t>血液製剤の使用がなかったから</t>
  </si>
  <si>
    <t>輸血がないため、委員会を設置していない</t>
  </si>
  <si>
    <t>クリニックなので輸血に関係するスタッフがごく少数なので情報共有ができるから</t>
  </si>
  <si>
    <t>そもそも使っていない;</t>
  </si>
  <si>
    <t>透析室</t>
  </si>
  <si>
    <t>廃棄の実績がない;</t>
  </si>
  <si>
    <t>人工透析外科</t>
  </si>
  <si>
    <t>廃棄なし;令和5年度の取り扱いなし</t>
    <phoneticPr fontId="3"/>
  </si>
  <si>
    <t>内科　整形外科</t>
  </si>
  <si>
    <t>破棄したことがない。</t>
  </si>
  <si>
    <t>透析科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</si>
</sst>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
    <numFmt numFmtId="177" formatCode="0.000%"/>
  </numFmts>
  <fonts count="10" x14ac:knownFonts="1">
    <font>
      <sz val="11"/>
      <color theme="1"/>
      <name val="游ゴシック"/>
      <family val="2"/>
      <scheme val="minor"/>
    </font>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sz val="11"/>
      <color theme="1"/>
      <name val="游ゴシック"/>
      <family val="2"/>
      <charset val="128"/>
      <scheme val="minor"/>
    </font>
    <font>
      <sz val="10"/>
      <color theme="1"/>
      <name val="游ゴシック"/>
      <family val="3"/>
      <charset val="128"/>
      <scheme val="minor"/>
    </font>
    <font>
      <sz val="11"/>
      <color theme="1"/>
      <name val="ＭＳ Ｐゴシック"/>
      <family val="3"/>
      <charset val="128"/>
    </font>
    <font>
      <sz val="9"/>
      <color theme="1"/>
      <name val="ＭＳ Ｐゴシック"/>
      <family val="3"/>
      <charset val="128"/>
    </font>
  </fonts>
  <fills count="11">
    <fill>
      <patternFill patternType="none"/>
    </fill>
    <fill>
      <patternFill patternType="gray125"/>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
      <patternFill patternType="solid">
        <fgColor rgb="FF5B9BD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2CC"/>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0" fontId="6" fillId="0" borderId="0">
      <alignment vertical="center"/>
    </xf>
  </cellStyleXfs>
  <cellXfs count="104">
    <xf numFmtId="0" fontId="0" fillId="0" borderId="0" xfId="0"/>
    <xf numFmtId="0" fontId="2" fillId="0" borderId="1" xfId="0" applyFont="1" applyBorder="1" applyAlignment="1">
      <alignment horizontal="center" vertical="center"/>
    </xf>
    <xf numFmtId="0" fontId="2" fillId="2" borderId="1" xfId="3" applyFont="1" applyFill="1" applyBorder="1" applyAlignment="1">
      <alignment horizontal="center" vertical="center" shrinkToFit="1"/>
    </xf>
    <xf numFmtId="0" fontId="2" fillId="2" borderId="1" xfId="3" applyFont="1" applyFill="1" applyBorder="1" applyAlignment="1">
      <alignment horizontal="center" vertical="center" wrapText="1" shrinkToFit="1"/>
    </xf>
    <xf numFmtId="176" fontId="2" fillId="2" borderId="1" xfId="2" applyNumberFormat="1" applyFont="1" applyFill="1" applyBorder="1" applyAlignment="1">
      <alignment horizontal="center" vertical="center" wrapText="1" shrinkToFit="1"/>
    </xf>
    <xf numFmtId="0" fontId="2" fillId="3" borderId="1" xfId="3" applyFont="1" applyFill="1" applyBorder="1" applyAlignment="1">
      <alignment horizontal="center" vertical="center" wrapText="1" shrinkToFit="1"/>
    </xf>
    <xf numFmtId="10" fontId="2" fillId="3" borderId="1" xfId="2" applyNumberFormat="1" applyFont="1" applyFill="1" applyBorder="1" applyAlignment="1">
      <alignment horizontal="center" vertical="center" wrapText="1" shrinkToFit="1"/>
    </xf>
    <xf numFmtId="0" fontId="7" fillId="3" borderId="1" xfId="3" applyFont="1" applyFill="1" applyBorder="1" applyAlignment="1">
      <alignment horizontal="center" vertical="center" wrapText="1" shrinkToFit="1"/>
    </xf>
    <xf numFmtId="0" fontId="2" fillId="4" borderId="1" xfId="3" applyFont="1" applyFill="1" applyBorder="1" applyAlignment="1">
      <alignment horizontal="center" vertical="center" wrapText="1" shrinkToFit="1"/>
    </xf>
    <xf numFmtId="0" fontId="2" fillId="4" borderId="1" xfId="3" applyFont="1" applyFill="1" applyBorder="1" applyAlignment="1">
      <alignment horizontal="center" vertical="center" shrinkToFit="1"/>
    </xf>
    <xf numFmtId="0" fontId="2" fillId="5" borderId="1" xfId="3" applyFont="1" applyFill="1" applyBorder="1" applyAlignment="1">
      <alignment horizontal="center" vertical="center" shrinkToFit="1"/>
    </xf>
    <xf numFmtId="0" fontId="2" fillId="5" borderId="1" xfId="3" applyFont="1" applyFill="1" applyBorder="1" applyAlignment="1">
      <alignment horizontal="center" vertical="center" wrapText="1" shrinkToFit="1"/>
    </xf>
    <xf numFmtId="0" fontId="2" fillId="5" borderId="1" xfId="0" applyFont="1" applyFill="1" applyBorder="1" applyAlignment="1">
      <alignment horizontal="center" vertical="center" wrapText="1"/>
    </xf>
    <xf numFmtId="0" fontId="2" fillId="6" borderId="1" xfId="3" applyFont="1" applyFill="1" applyBorder="1" applyAlignment="1">
      <alignment wrapText="1" shrinkToFit="1"/>
    </xf>
    <xf numFmtId="176" fontId="2" fillId="6" borderId="1" xfId="2" applyNumberFormat="1" applyFont="1" applyFill="1" applyBorder="1" applyAlignment="1">
      <alignment wrapText="1" shrinkToFit="1"/>
    </xf>
    <xf numFmtId="0" fontId="2" fillId="6" borderId="1" xfId="3" applyFont="1" applyFill="1" applyBorder="1" applyAlignment="1">
      <alignment vertical="center" wrapText="1" shrinkToFit="1"/>
    </xf>
    <xf numFmtId="0" fontId="2" fillId="6" borderId="1" xfId="0" applyFont="1" applyFill="1" applyBorder="1" applyAlignment="1">
      <alignment horizontal="center" wrapText="1"/>
    </xf>
    <xf numFmtId="0" fontId="2" fillId="0" borderId="1" xfId="0" applyFont="1" applyBorder="1"/>
    <xf numFmtId="0" fontId="1" fillId="7" borderId="1" xfId="0" applyFont="1" applyFill="1" applyBorder="1" applyAlignment="1">
      <alignment horizontal="right" vertical="center" shrinkToFit="1"/>
    </xf>
    <xf numFmtId="0" fontId="2" fillId="7" borderId="1" xfId="0" applyFont="1" applyFill="1" applyBorder="1" applyAlignment="1">
      <alignment horizontal="center" shrinkToFit="1"/>
    </xf>
    <xf numFmtId="38" fontId="8" fillId="7" borderId="1" xfId="1" applyFont="1" applyFill="1" applyBorder="1" applyAlignment="1">
      <alignment shrinkToFit="1"/>
    </xf>
    <xf numFmtId="38" fontId="2" fillId="7" borderId="1" xfId="1" applyFont="1" applyFill="1" applyBorder="1" applyAlignment="1">
      <alignment shrinkToFit="1"/>
    </xf>
    <xf numFmtId="177" fontId="0" fillId="7" borderId="1" xfId="0" applyNumberFormat="1" applyFill="1" applyBorder="1"/>
    <xf numFmtId="0" fontId="8" fillId="7" borderId="1" xfId="0" applyFont="1" applyFill="1" applyBorder="1" applyAlignment="1">
      <alignment shrinkToFit="1"/>
    </xf>
    <xf numFmtId="0" fontId="8" fillId="7" borderId="1" xfId="0" applyFont="1" applyFill="1" applyBorder="1"/>
    <xf numFmtId="0" fontId="2" fillId="7" borderId="1" xfId="0" applyFont="1" applyFill="1" applyBorder="1" applyAlignment="1">
      <alignment wrapText="1"/>
    </xf>
    <xf numFmtId="0" fontId="8" fillId="7" borderId="1" xfId="0" applyFont="1" applyFill="1" applyBorder="1" applyAlignment="1">
      <alignment wrapText="1" shrinkToFit="1"/>
    </xf>
    <xf numFmtId="0" fontId="1" fillId="7" borderId="1" xfId="0" applyFont="1" applyFill="1" applyBorder="1"/>
    <xf numFmtId="0" fontId="2" fillId="7" borderId="1" xfId="0" applyFont="1" applyFill="1" applyBorder="1"/>
    <xf numFmtId="0" fontId="2" fillId="7" borderId="1" xfId="0" applyFont="1" applyFill="1" applyBorder="1" applyAlignment="1">
      <alignment shrinkToFit="1"/>
    </xf>
    <xf numFmtId="0" fontId="1" fillId="7" borderId="1" xfId="0" applyFont="1" applyFill="1" applyBorder="1" applyAlignment="1">
      <alignment horizontal="right" shrinkToFit="1"/>
    </xf>
    <xf numFmtId="38" fontId="8" fillId="7" borderId="1" xfId="1" applyFont="1" applyFill="1" applyBorder="1" applyAlignment="1"/>
    <xf numFmtId="177" fontId="0" fillId="7" borderId="1" xfId="2" applyNumberFormat="1" applyFont="1" applyFill="1" applyBorder="1" applyAlignment="1"/>
    <xf numFmtId="0" fontId="2" fillId="7" borderId="1" xfId="3" applyFont="1" applyFill="1" applyBorder="1" applyAlignment="1">
      <alignment wrapText="1" shrinkToFit="1"/>
    </xf>
    <xf numFmtId="38" fontId="1" fillId="7" borderId="1" xfId="1" applyFont="1" applyFill="1" applyBorder="1" applyAlignment="1"/>
    <xf numFmtId="0" fontId="0" fillId="7" borderId="1" xfId="0" applyFill="1" applyBorder="1" applyAlignment="1">
      <alignment wrapText="1"/>
    </xf>
    <xf numFmtId="0" fontId="0" fillId="7" borderId="1" xfId="0" applyFill="1" applyBorder="1"/>
    <xf numFmtId="0" fontId="2" fillId="7" borderId="1" xfId="0" applyFont="1" applyFill="1" applyBorder="1" applyAlignment="1">
      <alignment wrapText="1" shrinkToFit="1"/>
    </xf>
    <xf numFmtId="0" fontId="1" fillId="8" borderId="1" xfId="0" applyFont="1" applyFill="1" applyBorder="1" applyAlignment="1">
      <alignment horizontal="right" shrinkToFit="1"/>
    </xf>
    <xf numFmtId="0" fontId="2" fillId="8" borderId="1" xfId="0" applyFont="1" applyFill="1" applyBorder="1" applyAlignment="1">
      <alignment horizontal="center" shrinkToFit="1"/>
    </xf>
    <xf numFmtId="38" fontId="8" fillId="8" borderId="1" xfId="1" applyFont="1" applyFill="1" applyBorder="1" applyAlignment="1"/>
    <xf numFmtId="38" fontId="2" fillId="8" borderId="1" xfId="1" applyFont="1" applyFill="1" applyBorder="1" applyAlignment="1">
      <alignment shrinkToFit="1"/>
    </xf>
    <xf numFmtId="38" fontId="2" fillId="9" borderId="1" xfId="1" applyFont="1" applyFill="1" applyBorder="1" applyAlignment="1">
      <alignment shrinkToFit="1"/>
    </xf>
    <xf numFmtId="177" fontId="0" fillId="8" borderId="1" xfId="2" applyNumberFormat="1" applyFont="1" applyFill="1" applyBorder="1" applyAlignment="1"/>
    <xf numFmtId="0" fontId="8" fillId="8" borderId="1" xfId="0" applyFont="1" applyFill="1" applyBorder="1"/>
    <xf numFmtId="0" fontId="2" fillId="8" borderId="1" xfId="0" applyFont="1" applyFill="1" applyBorder="1" applyAlignment="1">
      <alignment wrapText="1"/>
    </xf>
    <xf numFmtId="0" fontId="2" fillId="8" borderId="1" xfId="0" applyFont="1" applyFill="1" applyBorder="1"/>
    <xf numFmtId="0" fontId="1" fillId="8" borderId="1" xfId="0" applyFont="1" applyFill="1" applyBorder="1" applyAlignment="1">
      <alignment horizontal="right" vertical="center" shrinkToFit="1"/>
    </xf>
    <xf numFmtId="0" fontId="2" fillId="8" borderId="1" xfId="3" applyFont="1" applyFill="1" applyBorder="1" applyAlignment="1">
      <alignment wrapText="1" shrinkToFit="1"/>
    </xf>
    <xf numFmtId="0" fontId="1" fillId="8" borderId="1" xfId="0" applyFont="1" applyFill="1" applyBorder="1"/>
    <xf numFmtId="38" fontId="1" fillId="8" borderId="1" xfId="1" applyFont="1" applyFill="1" applyBorder="1" applyAlignment="1"/>
    <xf numFmtId="0" fontId="0" fillId="8" borderId="1" xfId="0" applyFill="1" applyBorder="1"/>
    <xf numFmtId="177" fontId="0" fillId="8" borderId="1" xfId="0" applyNumberFormat="1" applyFill="1" applyBorder="1"/>
    <xf numFmtId="0" fontId="0" fillId="8" borderId="1" xfId="0" applyFill="1" applyBorder="1" applyAlignment="1">
      <alignment wrapText="1"/>
    </xf>
    <xf numFmtId="0" fontId="0" fillId="8" borderId="1" xfId="0" applyFill="1" applyBorder="1" applyAlignment="1">
      <alignment vertical="center" wrapText="1"/>
    </xf>
    <xf numFmtId="0" fontId="1" fillId="10" borderId="1" xfId="0" applyFont="1" applyFill="1" applyBorder="1" applyAlignment="1">
      <alignment horizontal="right" shrinkToFit="1"/>
    </xf>
    <xf numFmtId="0" fontId="2" fillId="10" borderId="1" xfId="0" applyFont="1" applyFill="1" applyBorder="1" applyAlignment="1">
      <alignment horizontal="center" shrinkToFit="1"/>
    </xf>
    <xf numFmtId="38" fontId="8" fillId="10" borderId="1" xfId="1" applyFont="1" applyFill="1" applyBorder="1" applyAlignment="1"/>
    <xf numFmtId="38" fontId="2" fillId="10" borderId="1" xfId="1" applyFont="1" applyFill="1" applyBorder="1" applyAlignment="1">
      <alignment shrinkToFit="1"/>
    </xf>
    <xf numFmtId="177" fontId="0" fillId="10" borderId="1" xfId="2" applyNumberFormat="1" applyFont="1" applyFill="1" applyBorder="1" applyAlignment="1"/>
    <xf numFmtId="0" fontId="8" fillId="10" borderId="1" xfId="0" applyFont="1" applyFill="1" applyBorder="1"/>
    <xf numFmtId="0" fontId="2" fillId="10" borderId="1" xfId="0" applyFont="1" applyFill="1" applyBorder="1" applyAlignment="1">
      <alignment wrapText="1"/>
    </xf>
    <xf numFmtId="0" fontId="2" fillId="10" borderId="1" xfId="0" applyFont="1" applyFill="1" applyBorder="1"/>
    <xf numFmtId="0" fontId="1" fillId="10" borderId="1" xfId="0" applyFont="1" applyFill="1" applyBorder="1" applyAlignment="1">
      <alignment horizontal="right" vertical="center" shrinkToFit="1"/>
    </xf>
    <xf numFmtId="0" fontId="2" fillId="10" borderId="1" xfId="3" applyFont="1" applyFill="1" applyBorder="1" applyAlignment="1">
      <alignment wrapText="1" shrinkToFit="1"/>
    </xf>
    <xf numFmtId="0" fontId="2" fillId="10" borderId="1" xfId="0" applyFont="1" applyFill="1" applyBorder="1" applyAlignment="1">
      <alignment wrapText="1" shrinkToFit="1"/>
    </xf>
    <xf numFmtId="0" fontId="2" fillId="10" borderId="1" xfId="0" applyFont="1" applyFill="1" applyBorder="1" applyAlignment="1">
      <alignment shrinkToFit="1"/>
    </xf>
    <xf numFmtId="0" fontId="8" fillId="10" borderId="1" xfId="0" applyFont="1" applyFill="1" applyBorder="1" applyAlignment="1">
      <alignment wrapText="1"/>
    </xf>
    <xf numFmtId="0" fontId="8" fillId="10" borderId="1" xfId="0" applyFont="1" applyFill="1" applyBorder="1" applyAlignment="1">
      <alignment horizontal="left" vertical="center" wrapText="1"/>
    </xf>
    <xf numFmtId="0" fontId="1" fillId="0" borderId="1" xfId="0" applyFont="1" applyBorder="1" applyAlignment="1">
      <alignment horizontal="right" shrinkToFit="1"/>
    </xf>
    <xf numFmtId="0" fontId="2" fillId="0" borderId="1" xfId="0" applyFont="1" applyBorder="1" applyAlignment="1">
      <alignment horizontal="center" shrinkToFit="1"/>
    </xf>
    <xf numFmtId="38" fontId="8" fillId="0" borderId="1" xfId="1" applyFont="1" applyBorder="1" applyAlignment="1"/>
    <xf numFmtId="38" fontId="2" fillId="0" borderId="1" xfId="1" applyFont="1" applyBorder="1" applyAlignment="1">
      <alignment shrinkToFit="1"/>
    </xf>
    <xf numFmtId="177" fontId="0" fillId="0" borderId="1" xfId="2" applyNumberFormat="1" applyFont="1" applyBorder="1" applyAlignment="1"/>
    <xf numFmtId="0" fontId="8" fillId="0" borderId="1" xfId="0" applyFont="1" applyBorder="1"/>
    <xf numFmtId="0" fontId="2" fillId="0" borderId="1" xfId="0" applyFont="1" applyBorder="1" applyAlignment="1">
      <alignment wrapText="1"/>
    </xf>
    <xf numFmtId="0" fontId="1" fillId="0" borderId="1" xfId="0" applyFont="1" applyBorder="1" applyAlignment="1">
      <alignment horizontal="right" vertical="center" shrinkToFit="1"/>
    </xf>
    <xf numFmtId="0" fontId="2" fillId="0" borderId="1" xfId="0" applyFont="1" applyBorder="1" applyAlignment="1">
      <alignment shrinkToFit="1"/>
    </xf>
    <xf numFmtId="0" fontId="2" fillId="0" borderId="1" xfId="3" applyFont="1" applyBorder="1" applyAlignment="1">
      <alignment wrapText="1" shrinkToFit="1"/>
    </xf>
    <xf numFmtId="0" fontId="2" fillId="0" borderId="1" xfId="3" applyFont="1" applyBorder="1" applyAlignment="1">
      <alignment shrinkToFit="1"/>
    </xf>
    <xf numFmtId="177" fontId="0" fillId="0" borderId="1" xfId="0" applyNumberFormat="1" applyBorder="1"/>
    <xf numFmtId="177" fontId="0" fillId="0" borderId="1" xfId="2" applyNumberFormat="1" applyFont="1" applyFill="1" applyBorder="1" applyAlignment="1"/>
    <xf numFmtId="0" fontId="9" fillId="0" borderId="1" xfId="4" applyFont="1" applyBorder="1" applyAlignment="1"/>
    <xf numFmtId="38" fontId="8" fillId="0" borderId="1" xfId="1" applyFont="1" applyBorder="1" applyAlignment="1">
      <alignment shrinkToFit="1"/>
    </xf>
    <xf numFmtId="0" fontId="8" fillId="0" borderId="1" xfId="0" applyFont="1" applyBorder="1" applyAlignment="1">
      <alignment shrinkToFit="1"/>
    </xf>
    <xf numFmtId="0" fontId="2" fillId="0" borderId="1" xfId="0" applyFont="1" applyBorder="1" applyAlignment="1">
      <alignment wrapText="1" shrinkToFit="1"/>
    </xf>
    <xf numFmtId="0" fontId="8" fillId="0" borderId="1" xfId="0" applyFont="1" applyBorder="1" applyAlignment="1">
      <alignment wrapText="1"/>
    </xf>
    <xf numFmtId="0" fontId="8" fillId="0" borderId="2" xfId="0" applyFont="1" applyBorder="1"/>
    <xf numFmtId="0" fontId="2" fillId="0" borderId="0" xfId="0" applyFont="1"/>
    <xf numFmtId="0" fontId="2" fillId="0" borderId="0" xfId="0" applyFont="1" applyAlignment="1">
      <alignment shrinkToFit="1"/>
    </xf>
    <xf numFmtId="38" fontId="2" fillId="0" borderId="0" xfId="1" applyFont="1" applyAlignment="1"/>
    <xf numFmtId="38" fontId="2" fillId="0" borderId="0" xfId="1" applyFont="1" applyAlignment="1">
      <alignment shrinkToFit="1"/>
    </xf>
    <xf numFmtId="177" fontId="2" fillId="0" borderId="0" xfId="0" applyNumberFormat="1" applyFont="1" applyAlignment="1">
      <alignment shrinkToFit="1"/>
    </xf>
    <xf numFmtId="2" fontId="2" fillId="0" borderId="0" xfId="0" applyNumberFormat="1" applyFont="1" applyAlignment="1">
      <alignment shrinkToFit="1"/>
    </xf>
    <xf numFmtId="176" fontId="2" fillId="0" borderId="0" xfId="2" applyNumberFormat="1" applyFont="1" applyFill="1" applyBorder="1" applyAlignment="1"/>
    <xf numFmtId="10" fontId="2" fillId="0" borderId="0" xfId="2" applyNumberFormat="1" applyFont="1" applyFill="1" applyBorder="1" applyAlignment="1"/>
    <xf numFmtId="0" fontId="2" fillId="0" borderId="0" xfId="0" applyFont="1" applyAlignment="1">
      <alignment wrapText="1"/>
    </xf>
    <xf numFmtId="0" fontId="2" fillId="0" borderId="0" xfId="0" applyFont="1" applyAlignment="1">
      <alignment wrapText="1" shrinkToFit="1"/>
    </xf>
    <xf numFmtId="0" fontId="2" fillId="10" borderId="0" xfId="0" applyFont="1" applyFill="1"/>
    <xf numFmtId="176" fontId="2" fillId="10" borderId="0" xfId="2" applyNumberFormat="1" applyFont="1" applyFill="1" applyBorder="1" applyAlignment="1"/>
    <xf numFmtId="10" fontId="2" fillId="10" borderId="0" xfId="2" applyNumberFormat="1" applyFont="1" applyFill="1" applyBorder="1" applyAlignment="1"/>
    <xf numFmtId="0" fontId="2" fillId="10" borderId="0" xfId="0" applyFont="1" applyFill="1" applyAlignment="1">
      <alignment wrapText="1"/>
    </xf>
    <xf numFmtId="0" fontId="2" fillId="0" borderId="0" xfId="3" applyFont="1" applyAlignment="1">
      <alignment shrinkToFit="1"/>
    </xf>
    <xf numFmtId="0" fontId="2" fillId="0" borderId="0" xfId="3" applyFont="1" applyAlignment="1">
      <alignment wrapText="1" shrinkToFit="1"/>
    </xf>
  </cellXfs>
  <cellStyles count="5">
    <cellStyle name="パーセント" xfId="2" builtinId="5"/>
    <cellStyle name="桁区切り" xfId="1" builtinId="6"/>
    <cellStyle name="標準" xfId="0" builtinId="0"/>
    <cellStyle name="標準 2" xfId="3" xr:uid="{3EDFFD51-D11D-4EBD-8A24-B9E9EE1A42F5}"/>
    <cellStyle name="標準 3" xfId="4" xr:uid="{EDD056EB-5D83-4FD9-9A81-C41AAABE7E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vfs\&#25152;&#23646;&#29992;&#12501;&#12449;&#12452;&#12523;&#12469;&#12540;&#12496;\04740\H_&#29486;&#34880;\6.&#21508;&#31278;&#20250;&#35696;\3_&#21512;&#21516;&#36664;&#34880;&#30274;&#27861;&#22996;&#21729;&#20250;\02.&#36664;&#34880;&#30274;&#27861;&#12450;&#12531;&#12465;&#12540;&#12488;&#35519;&#26619;&#65288;H22~&#65289;\R06&#12288;&#36664;&#34880;&#30274;&#27861;&#12450;&#12531;&#12465;&#12540;&#12488;\7.&#12501;&#12451;&#12540;&#12489;&#12496;&#12483;&#12463;\&#65288;HP&#23550;&#24540;&#29256;&#65289;&#12304;&#26368;&#32066;&#29256;&#12305;2023&#24180;&#24230;&#12288;&#21307;&#30274;&#27231;&#38306;&#22238;&#31572;&#20837;&#21147;&#12487;&#12540;&#12479;&#65288;&#12475;&#12531;&#12479;&#12540;&#25552;&#20379;&#21407;&#26412;.xlsx" TargetMode="External"/><Relationship Id="rId1" Type="http://schemas.openxmlformats.org/officeDocument/2006/relationships/externalLinkPath" Target="file:///\\divfs\&#25152;&#23646;&#29992;&#12501;&#12449;&#12452;&#12523;&#12469;&#12540;&#12496;\04740\H_&#29486;&#34880;\6.&#21508;&#31278;&#20250;&#35696;\3_&#21512;&#21516;&#36664;&#34880;&#30274;&#27861;&#22996;&#21729;&#20250;\02.&#36664;&#34880;&#30274;&#27861;&#12450;&#12531;&#12465;&#12540;&#12488;&#35519;&#26619;&#65288;H22~&#65289;\R06&#12288;&#36664;&#34880;&#30274;&#27861;&#12450;&#12531;&#12465;&#12540;&#12488;\7.&#12501;&#12451;&#12540;&#12489;&#12496;&#12483;&#12463;\&#65288;HP&#23550;&#24540;&#29256;&#65289;&#12304;&#26368;&#32066;&#29256;&#12305;2023&#24180;&#24230;&#12288;&#21307;&#30274;&#27231;&#38306;&#22238;&#31572;&#20837;&#21147;&#12487;&#12540;&#12479;&#65288;&#12475;&#12531;&#12479;&#12540;&#25552;&#20379;&#21407;&#264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P用"/>
      <sheetName val="通知用（住所入り）"/>
      <sheetName val="R5"/>
      <sheetName val="経年結果"/>
      <sheetName val="アルブミンのみ"/>
      <sheetName val="グロブリン"/>
      <sheetName val="廃棄率"/>
      <sheetName val="管理料・加算"/>
      <sheetName val="診療科"/>
      <sheetName val="設定用"/>
    </sheetNames>
    <sheetDataSet>
      <sheetData sheetId="0"/>
      <sheetData sheetId="1"/>
      <sheetData sheetId="2">
        <row r="2">
          <cell r="H2">
            <v>874</v>
          </cell>
        </row>
        <row r="3">
          <cell r="H3">
            <v>785</v>
          </cell>
        </row>
        <row r="4">
          <cell r="H4">
            <v>644</v>
          </cell>
        </row>
        <row r="5">
          <cell r="H5">
            <v>594</v>
          </cell>
        </row>
        <row r="6">
          <cell r="H6">
            <v>513</v>
          </cell>
        </row>
        <row r="7">
          <cell r="H7">
            <v>427</v>
          </cell>
        </row>
        <row r="8">
          <cell r="H8">
            <v>404</v>
          </cell>
        </row>
        <row r="9">
          <cell r="H9">
            <v>350</v>
          </cell>
        </row>
        <row r="10">
          <cell r="H10">
            <v>330</v>
          </cell>
        </row>
        <row r="11">
          <cell r="H11">
            <v>323</v>
          </cell>
        </row>
        <row r="12">
          <cell r="H12">
            <v>315</v>
          </cell>
        </row>
        <row r="13">
          <cell r="H13">
            <v>312</v>
          </cell>
        </row>
        <row r="14">
          <cell r="H14">
            <v>304</v>
          </cell>
        </row>
        <row r="15">
          <cell r="H15">
            <v>286</v>
          </cell>
        </row>
        <row r="16">
          <cell r="H16">
            <v>280</v>
          </cell>
        </row>
        <row r="17">
          <cell r="H17">
            <v>275</v>
          </cell>
        </row>
        <row r="18">
          <cell r="H18">
            <v>257</v>
          </cell>
        </row>
        <row r="19">
          <cell r="H19">
            <v>235</v>
          </cell>
        </row>
        <row r="20">
          <cell r="H20">
            <v>234</v>
          </cell>
        </row>
        <row r="21">
          <cell r="H21">
            <v>230</v>
          </cell>
        </row>
        <row r="22">
          <cell r="H22">
            <v>216</v>
          </cell>
        </row>
        <row r="23">
          <cell r="H23">
            <v>214</v>
          </cell>
        </row>
        <row r="24">
          <cell r="H24">
            <v>212</v>
          </cell>
        </row>
        <row r="25">
          <cell r="H25">
            <v>205</v>
          </cell>
        </row>
        <row r="26">
          <cell r="H26">
            <v>204</v>
          </cell>
        </row>
        <row r="27">
          <cell r="H27">
            <v>200</v>
          </cell>
        </row>
        <row r="28">
          <cell r="H28">
            <v>199</v>
          </cell>
        </row>
        <row r="29">
          <cell r="H29">
            <v>198</v>
          </cell>
        </row>
        <row r="30">
          <cell r="H30">
            <v>188</v>
          </cell>
        </row>
        <row r="31">
          <cell r="H31">
            <v>186</v>
          </cell>
        </row>
        <row r="32">
          <cell r="H32">
            <v>182</v>
          </cell>
        </row>
        <row r="33">
          <cell r="H33">
            <v>181</v>
          </cell>
        </row>
        <row r="34">
          <cell r="H34">
            <v>178</v>
          </cell>
        </row>
        <row r="35">
          <cell r="H35">
            <v>174</v>
          </cell>
        </row>
        <row r="36">
          <cell r="H36">
            <v>165</v>
          </cell>
        </row>
        <row r="37">
          <cell r="H37">
            <v>161</v>
          </cell>
        </row>
        <row r="38">
          <cell r="H38">
            <v>159</v>
          </cell>
        </row>
        <row r="39">
          <cell r="H39">
            <v>157</v>
          </cell>
        </row>
        <row r="40">
          <cell r="H40">
            <v>157</v>
          </cell>
        </row>
        <row r="41">
          <cell r="H41">
            <v>150</v>
          </cell>
        </row>
        <row r="42">
          <cell r="H42">
            <v>150</v>
          </cell>
        </row>
        <row r="43">
          <cell r="H43">
            <v>150</v>
          </cell>
        </row>
        <row r="44">
          <cell r="H44">
            <v>150</v>
          </cell>
        </row>
        <row r="45">
          <cell r="H45">
            <v>143</v>
          </cell>
        </row>
        <row r="46">
          <cell r="H46">
            <v>133</v>
          </cell>
        </row>
        <row r="47">
          <cell r="H47">
            <v>133</v>
          </cell>
        </row>
        <row r="48">
          <cell r="H48">
            <v>129</v>
          </cell>
        </row>
        <row r="49">
          <cell r="H49">
            <v>126</v>
          </cell>
        </row>
        <row r="50">
          <cell r="H50">
            <v>124</v>
          </cell>
        </row>
        <row r="51">
          <cell r="H51">
            <v>122</v>
          </cell>
        </row>
        <row r="52">
          <cell r="H52">
            <v>120</v>
          </cell>
        </row>
        <row r="53">
          <cell r="H53">
            <v>119</v>
          </cell>
        </row>
        <row r="54">
          <cell r="H54">
            <v>112</v>
          </cell>
        </row>
        <row r="55">
          <cell r="H55">
            <v>112</v>
          </cell>
        </row>
        <row r="56">
          <cell r="H56">
            <v>112</v>
          </cell>
        </row>
        <row r="57">
          <cell r="H57">
            <v>111</v>
          </cell>
        </row>
        <row r="58">
          <cell r="H58">
            <v>108</v>
          </cell>
        </row>
        <row r="59">
          <cell r="H59">
            <v>108</v>
          </cell>
        </row>
        <row r="60">
          <cell r="H60">
            <v>105</v>
          </cell>
        </row>
        <row r="61">
          <cell r="H61">
            <v>104</v>
          </cell>
        </row>
        <row r="62">
          <cell r="H62">
            <v>104</v>
          </cell>
        </row>
        <row r="63">
          <cell r="H63">
            <v>94</v>
          </cell>
        </row>
        <row r="64">
          <cell r="H64">
            <v>90</v>
          </cell>
        </row>
        <row r="65">
          <cell r="H65">
            <v>88</v>
          </cell>
        </row>
        <row r="66">
          <cell r="H66">
            <v>88</v>
          </cell>
        </row>
        <row r="67">
          <cell r="H67">
            <v>87</v>
          </cell>
        </row>
        <row r="68">
          <cell r="H68">
            <v>82</v>
          </cell>
        </row>
        <row r="69">
          <cell r="H69">
            <v>82</v>
          </cell>
        </row>
        <row r="70">
          <cell r="H70">
            <v>82</v>
          </cell>
        </row>
        <row r="71">
          <cell r="H71">
            <v>80</v>
          </cell>
        </row>
        <row r="72">
          <cell r="H72">
            <v>79</v>
          </cell>
        </row>
        <row r="73">
          <cell r="H73">
            <v>76</v>
          </cell>
        </row>
        <row r="74">
          <cell r="H74">
            <v>70</v>
          </cell>
        </row>
        <row r="75">
          <cell r="H75">
            <v>68</v>
          </cell>
        </row>
        <row r="76">
          <cell r="H76">
            <v>64</v>
          </cell>
        </row>
        <row r="77">
          <cell r="H77">
            <v>63</v>
          </cell>
        </row>
        <row r="78">
          <cell r="H78">
            <v>60</v>
          </cell>
        </row>
        <row r="79">
          <cell r="H79">
            <v>60</v>
          </cell>
        </row>
        <row r="80">
          <cell r="H80">
            <v>55</v>
          </cell>
        </row>
        <row r="81">
          <cell r="H81">
            <v>54</v>
          </cell>
        </row>
        <row r="82">
          <cell r="H82">
            <v>52</v>
          </cell>
        </row>
        <row r="83">
          <cell r="H83">
            <v>51</v>
          </cell>
        </row>
        <row r="84">
          <cell r="H84">
            <v>48</v>
          </cell>
        </row>
        <row r="85">
          <cell r="H85">
            <v>48</v>
          </cell>
        </row>
        <row r="86">
          <cell r="H86">
            <v>44</v>
          </cell>
        </row>
        <row r="87">
          <cell r="H87">
            <v>39</v>
          </cell>
        </row>
        <row r="88">
          <cell r="H88">
            <v>39</v>
          </cell>
        </row>
        <row r="89">
          <cell r="H89">
            <v>37</v>
          </cell>
        </row>
        <row r="90">
          <cell r="H90">
            <v>35</v>
          </cell>
        </row>
        <row r="91">
          <cell r="H91">
            <v>30</v>
          </cell>
        </row>
        <row r="92">
          <cell r="H92">
            <v>19</v>
          </cell>
        </row>
        <row r="93">
          <cell r="H93">
            <v>19</v>
          </cell>
        </row>
        <row r="94">
          <cell r="H94">
            <v>19</v>
          </cell>
        </row>
        <row r="95">
          <cell r="H95">
            <v>19</v>
          </cell>
        </row>
        <row r="96">
          <cell r="H96">
            <v>19</v>
          </cell>
        </row>
        <row r="97">
          <cell r="H97">
            <v>19</v>
          </cell>
        </row>
        <row r="98">
          <cell r="H98">
            <v>19</v>
          </cell>
        </row>
        <row r="99">
          <cell r="H99">
            <v>19</v>
          </cell>
        </row>
        <row r="100">
          <cell r="H100">
            <v>19</v>
          </cell>
        </row>
        <row r="101">
          <cell r="H101">
            <v>19</v>
          </cell>
        </row>
        <row r="102">
          <cell r="H102">
            <v>19</v>
          </cell>
        </row>
        <row r="103">
          <cell r="H103">
            <v>19</v>
          </cell>
        </row>
        <row r="104">
          <cell r="H104">
            <v>19</v>
          </cell>
        </row>
        <row r="105">
          <cell r="H105">
            <v>19</v>
          </cell>
        </row>
        <row r="106">
          <cell r="H106">
            <v>19</v>
          </cell>
        </row>
        <row r="107">
          <cell r="H107">
            <v>19</v>
          </cell>
        </row>
        <row r="108">
          <cell r="H108">
            <v>17</v>
          </cell>
        </row>
        <row r="109">
          <cell r="H109">
            <v>17</v>
          </cell>
        </row>
        <row r="110">
          <cell r="H110">
            <v>17</v>
          </cell>
        </row>
        <row r="111">
          <cell r="H111">
            <v>17</v>
          </cell>
        </row>
        <row r="112">
          <cell r="H112">
            <v>13</v>
          </cell>
        </row>
        <row r="113">
          <cell r="H113">
            <v>10</v>
          </cell>
        </row>
        <row r="114">
          <cell r="H114">
            <v>9</v>
          </cell>
        </row>
        <row r="115">
          <cell r="H115">
            <v>9</v>
          </cell>
        </row>
        <row r="116">
          <cell r="H116">
            <v>9</v>
          </cell>
        </row>
        <row r="117">
          <cell r="H117">
            <v>6</v>
          </cell>
        </row>
        <row r="118">
          <cell r="H118">
            <v>5</v>
          </cell>
        </row>
        <row r="119">
          <cell r="H119">
            <v>0</v>
          </cell>
        </row>
        <row r="120">
          <cell r="H120">
            <v>0</v>
          </cell>
        </row>
        <row r="121">
          <cell r="H121">
            <v>0</v>
          </cell>
        </row>
        <row r="122">
          <cell r="H122">
            <v>0</v>
          </cell>
        </row>
        <row r="123">
          <cell r="H123">
            <v>0</v>
          </cell>
        </row>
        <row r="124">
          <cell r="H124">
            <v>0</v>
          </cell>
        </row>
        <row r="125">
          <cell r="H125">
            <v>0</v>
          </cell>
        </row>
        <row r="126">
          <cell r="H126">
            <v>0</v>
          </cell>
        </row>
        <row r="127">
          <cell r="H127">
            <v>0</v>
          </cell>
        </row>
        <row r="128">
          <cell r="H128">
            <v>0</v>
          </cell>
        </row>
        <row r="129">
          <cell r="H129">
            <v>0</v>
          </cell>
        </row>
        <row r="130">
          <cell r="H130">
            <v>0</v>
          </cell>
        </row>
        <row r="131">
          <cell r="H131">
            <v>0</v>
          </cell>
        </row>
        <row r="132">
          <cell r="H132">
            <v>0</v>
          </cell>
        </row>
        <row r="133">
          <cell r="H133">
            <v>0</v>
          </cell>
        </row>
        <row r="134">
          <cell r="H134">
            <v>0</v>
          </cell>
        </row>
        <row r="135">
          <cell r="H135">
            <v>0</v>
          </cell>
        </row>
        <row r="136">
          <cell r="H136">
            <v>0</v>
          </cell>
        </row>
        <row r="137">
          <cell r="H137">
            <v>0</v>
          </cell>
        </row>
        <row r="138">
          <cell r="H138">
            <v>0</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DCC1-43BC-41C5-A1FE-0E72F8C04DF3}">
  <dimension ref="A1:DF176"/>
  <sheetViews>
    <sheetView tabSelected="1" view="pageBreakPreview" zoomScale="70" zoomScaleNormal="40" zoomScaleSheetLayoutView="70" workbookViewId="0">
      <pane xSplit="2" ySplit="1" topLeftCell="C2" activePane="bottomRight" state="frozen"/>
      <selection pane="topRight" activeCell="C1" sqref="C1"/>
      <selection pane="bottomLeft" activeCell="A2" sqref="A2"/>
      <selection pane="bottomRight"/>
    </sheetView>
  </sheetViews>
  <sheetFormatPr defaultColWidth="8.75" defaultRowHeight="18.75" x14ac:dyDescent="0.4"/>
  <cols>
    <col min="1" max="1" width="8.75" style="88"/>
    <col min="2" max="2" width="11.375" style="88" customWidth="1"/>
    <col min="3" max="4" width="13.5" style="98" bestFit="1" customWidth="1"/>
    <col min="5" max="5" width="13.5" style="98" customWidth="1"/>
    <col min="6" max="8" width="11.75" style="98" bestFit="1" customWidth="1"/>
    <col min="9" max="10" width="22.125" style="88" bestFit="1" customWidth="1"/>
    <col min="11" max="11" width="19.875" style="88" bestFit="1" customWidth="1"/>
    <col min="12" max="13" width="24.125" style="88" bestFit="1" customWidth="1"/>
    <col min="14" max="14" width="11.625" style="98" bestFit="1" customWidth="1"/>
    <col min="15" max="15" width="12.625" style="98" bestFit="1" customWidth="1"/>
    <col min="16" max="16" width="15.25" style="98" bestFit="1" customWidth="1"/>
    <col min="17" max="17" width="92.875" style="98" customWidth="1"/>
    <col min="18" max="18" width="14.125" style="98" bestFit="1" customWidth="1"/>
    <col min="19" max="19" width="18.5" style="99" bestFit="1" customWidth="1"/>
    <col min="20" max="20" width="15" style="98" bestFit="1" customWidth="1"/>
    <col min="21" max="21" width="86" style="98" bestFit="1" customWidth="1"/>
    <col min="22" max="22" width="16.375" style="98" bestFit="1" customWidth="1"/>
    <col min="23" max="23" width="17" style="100" customWidth="1"/>
    <col min="24" max="29" width="11.75" style="98" customWidth="1"/>
    <col min="30" max="30" width="71.375" style="98" customWidth="1"/>
    <col min="31" max="31" width="38.875" style="98" bestFit="1" customWidth="1"/>
    <col min="32" max="32" width="21.375" style="98" bestFit="1" customWidth="1"/>
    <col min="33" max="33" width="115.5" style="98" customWidth="1"/>
    <col min="34" max="34" width="18.5" style="98" bestFit="1" customWidth="1"/>
    <col min="35" max="35" width="12.875" style="98" bestFit="1" customWidth="1"/>
    <col min="36" max="36" width="14.75" style="98" bestFit="1" customWidth="1"/>
    <col min="37" max="39" width="20.75" style="98" customWidth="1"/>
    <col min="40" max="41" width="14.75" style="98" bestFit="1" customWidth="1"/>
    <col min="42" max="42" width="20.75" style="98" customWidth="1"/>
    <col min="43" max="43" width="16.625" style="98" bestFit="1" customWidth="1"/>
    <col min="44" max="44" width="20.75" style="98" customWidth="1"/>
    <col min="45" max="45" width="14.75" style="98" bestFit="1" customWidth="1"/>
    <col min="46" max="46" width="16.625" style="98" bestFit="1" customWidth="1"/>
    <col min="47" max="47" width="40.375" style="98" bestFit="1" customWidth="1"/>
    <col min="48" max="54" width="16.625" style="98" bestFit="1" customWidth="1"/>
    <col min="55" max="55" width="77.375" style="98" customWidth="1"/>
    <col min="56" max="57" width="16.75" style="98" bestFit="1" customWidth="1"/>
    <col min="58" max="59" width="15" style="98" bestFit="1" customWidth="1"/>
    <col min="60" max="60" width="16.75" style="98" bestFit="1" customWidth="1"/>
    <col min="61" max="66" width="15" style="98" bestFit="1" customWidth="1"/>
    <col min="67" max="68" width="13.125" style="98" bestFit="1" customWidth="1"/>
    <col min="69" max="69" width="16.625" style="98" bestFit="1" customWidth="1"/>
    <col min="70" max="75" width="20.75" style="98" bestFit="1" customWidth="1"/>
    <col min="76" max="76" width="74.25" style="98" bestFit="1" customWidth="1"/>
    <col min="77" max="77" width="78.375" style="88" bestFit="1" customWidth="1"/>
    <col min="78" max="78" width="21.375" style="101" bestFit="1" customWidth="1"/>
    <col min="79" max="79" width="27.25" style="98" bestFit="1" customWidth="1"/>
    <col min="80" max="80" width="56" style="98" bestFit="1" customWidth="1"/>
    <col min="81" max="81" width="18.5" style="98" bestFit="1" customWidth="1"/>
    <col min="82" max="82" width="23" style="98" bestFit="1" customWidth="1"/>
    <col min="83" max="84" width="22.875" style="98" bestFit="1" customWidth="1"/>
    <col min="85" max="85" width="22.25" style="98" bestFit="1" customWidth="1"/>
    <col min="86" max="86" width="18.5" style="98" bestFit="1" customWidth="1"/>
    <col min="87" max="87" width="36.125" style="98" bestFit="1" customWidth="1"/>
    <col min="88" max="88" width="70.5" style="98" bestFit="1" customWidth="1"/>
    <col min="89" max="89" width="63.125" style="98" bestFit="1" customWidth="1"/>
    <col min="90" max="90" width="16.625" style="98" bestFit="1" customWidth="1"/>
    <col min="91" max="91" width="25.125" style="101" bestFit="1" customWidth="1"/>
    <col min="92" max="92" width="98.5" style="98" bestFit="1" customWidth="1"/>
    <col min="93" max="93" width="16.625" style="101" bestFit="1" customWidth="1"/>
    <col min="94" max="94" width="60.875" style="98" bestFit="1" customWidth="1"/>
    <col min="95" max="95" width="25.125" style="98" bestFit="1" customWidth="1"/>
    <col min="96" max="96" width="18.5" style="101" bestFit="1" customWidth="1"/>
    <col min="97" max="97" width="94.125" style="98" bestFit="1" customWidth="1"/>
    <col min="98" max="98" width="19.875" style="98" bestFit="1" customWidth="1"/>
    <col min="99" max="99" width="31.625" style="98" bestFit="1" customWidth="1"/>
    <col min="100" max="100" width="106.625" style="98" bestFit="1" customWidth="1"/>
    <col min="101" max="101" width="79.75" style="99" bestFit="1" customWidth="1"/>
    <col min="102" max="102" width="92.25" style="98" bestFit="1" customWidth="1"/>
    <col min="103" max="103" width="101.5" style="98" customWidth="1"/>
    <col min="104" max="16384" width="8.75" style="88"/>
  </cols>
  <sheetData>
    <row r="1" spans="1:110" s="17" customFormat="1" ht="56.25" x14ac:dyDescent="0.4">
      <c r="A1" s="1" t="s">
        <v>0</v>
      </c>
      <c r="B1" s="2"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4" t="s">
        <v>18</v>
      </c>
      <c r="T1" s="3" t="s">
        <v>19</v>
      </c>
      <c r="U1" s="3" t="s">
        <v>16</v>
      </c>
      <c r="V1" s="5" t="s">
        <v>20</v>
      </c>
      <c r="W1" s="6" t="s">
        <v>21</v>
      </c>
      <c r="X1" s="5" t="s">
        <v>22</v>
      </c>
      <c r="Y1" s="7" t="s">
        <v>23</v>
      </c>
      <c r="Z1" s="5" t="s">
        <v>24</v>
      </c>
      <c r="AA1" s="5" t="s">
        <v>25</v>
      </c>
      <c r="AB1" s="5" t="s">
        <v>26</v>
      </c>
      <c r="AC1" s="5" t="s">
        <v>27</v>
      </c>
      <c r="AD1" s="5" t="s">
        <v>28</v>
      </c>
      <c r="AE1" s="5" t="s">
        <v>29</v>
      </c>
      <c r="AF1" s="5" t="s">
        <v>30</v>
      </c>
      <c r="AG1" s="5" t="s">
        <v>31</v>
      </c>
      <c r="AH1" s="8" t="s">
        <v>32</v>
      </c>
      <c r="AI1" s="8" t="s">
        <v>33</v>
      </c>
      <c r="AJ1" s="9" t="s">
        <v>34</v>
      </c>
      <c r="AK1" s="9" t="s">
        <v>35</v>
      </c>
      <c r="AL1" s="9" t="s">
        <v>36</v>
      </c>
      <c r="AM1" s="9" t="s">
        <v>37</v>
      </c>
      <c r="AN1" s="9" t="s">
        <v>38</v>
      </c>
      <c r="AO1" s="9" t="s">
        <v>39</v>
      </c>
      <c r="AP1" s="9" t="s">
        <v>40</v>
      </c>
      <c r="AQ1" s="9" t="s">
        <v>41</v>
      </c>
      <c r="AR1" s="9" t="s">
        <v>42</v>
      </c>
      <c r="AS1" s="9" t="s">
        <v>44</v>
      </c>
      <c r="AT1" s="9" t="s">
        <v>45</v>
      </c>
      <c r="AU1" s="9" t="s">
        <v>46</v>
      </c>
      <c r="AV1" s="9" t="s">
        <v>47</v>
      </c>
      <c r="AW1" s="9" t="s">
        <v>48</v>
      </c>
      <c r="AX1" s="9" t="s">
        <v>49</v>
      </c>
      <c r="AY1" s="9" t="s">
        <v>50</v>
      </c>
      <c r="AZ1" s="9" t="s">
        <v>51</v>
      </c>
      <c r="BA1" s="9" t="s">
        <v>52</v>
      </c>
      <c r="BB1" s="9" t="s">
        <v>53</v>
      </c>
      <c r="BC1" s="9" t="s">
        <v>43</v>
      </c>
      <c r="BD1" s="8" t="s">
        <v>54</v>
      </c>
      <c r="BE1" s="8" t="s">
        <v>55</v>
      </c>
      <c r="BF1" s="8" t="s">
        <v>56</v>
      </c>
      <c r="BG1" s="8" t="s">
        <v>57</v>
      </c>
      <c r="BH1" s="8" t="s">
        <v>58</v>
      </c>
      <c r="BI1" s="8" t="s">
        <v>59</v>
      </c>
      <c r="BJ1" s="8" t="s">
        <v>60</v>
      </c>
      <c r="BK1" s="8" t="s">
        <v>61</v>
      </c>
      <c r="BL1" s="8" t="s">
        <v>62</v>
      </c>
      <c r="BM1" s="8" t="s">
        <v>63</v>
      </c>
      <c r="BN1" s="8" t="s">
        <v>64</v>
      </c>
      <c r="BO1" s="8" t="s">
        <v>65</v>
      </c>
      <c r="BP1" s="8" t="s">
        <v>66</v>
      </c>
      <c r="BQ1" s="8" t="s">
        <v>67</v>
      </c>
      <c r="BR1" s="8" t="s">
        <v>68</v>
      </c>
      <c r="BS1" s="9" t="s">
        <v>69</v>
      </c>
      <c r="BT1" s="9" t="s">
        <v>70</v>
      </c>
      <c r="BU1" s="9" t="s">
        <v>71</v>
      </c>
      <c r="BV1" s="9" t="s">
        <v>72</v>
      </c>
      <c r="BW1" s="9" t="s">
        <v>73</v>
      </c>
      <c r="BX1" s="9" t="s">
        <v>43</v>
      </c>
      <c r="BY1" s="10" t="s">
        <v>74</v>
      </c>
      <c r="BZ1" s="11" t="s">
        <v>75</v>
      </c>
      <c r="CA1" s="10" t="s">
        <v>76</v>
      </c>
      <c r="CB1" s="10" t="s">
        <v>77</v>
      </c>
      <c r="CC1" s="10" t="s">
        <v>78</v>
      </c>
      <c r="CD1" s="10" t="s">
        <v>79</v>
      </c>
      <c r="CE1" s="10" t="s">
        <v>80</v>
      </c>
      <c r="CF1" s="10" t="s">
        <v>81</v>
      </c>
      <c r="CG1" s="10" t="s">
        <v>82</v>
      </c>
      <c r="CH1" s="10" t="s">
        <v>83</v>
      </c>
      <c r="CI1" s="10" t="s">
        <v>84</v>
      </c>
      <c r="CJ1" s="10" t="s">
        <v>85</v>
      </c>
      <c r="CK1" s="10" t="s">
        <v>86</v>
      </c>
      <c r="CL1" s="10" t="s">
        <v>87</v>
      </c>
      <c r="CM1" s="11" t="s">
        <v>88</v>
      </c>
      <c r="CN1" s="10" t="s">
        <v>89</v>
      </c>
      <c r="CO1" s="11" t="s">
        <v>90</v>
      </c>
      <c r="CP1" s="10" t="s">
        <v>91</v>
      </c>
      <c r="CQ1" s="10" t="s">
        <v>92</v>
      </c>
      <c r="CR1" s="11" t="s">
        <v>93</v>
      </c>
      <c r="CS1" s="10" t="s">
        <v>94</v>
      </c>
      <c r="CT1" s="10" t="s">
        <v>95</v>
      </c>
      <c r="CU1" s="12" t="s">
        <v>96</v>
      </c>
      <c r="CV1" s="13" t="s">
        <v>97</v>
      </c>
      <c r="CW1" s="14" t="s">
        <v>98</v>
      </c>
      <c r="CX1" s="15" t="s">
        <v>99</v>
      </c>
      <c r="CY1" s="16" t="s">
        <v>100</v>
      </c>
    </row>
    <row r="2" spans="1:110" s="29" customFormat="1" ht="56.25" x14ac:dyDescent="0.4">
      <c r="A2" s="18">
        <v>1</v>
      </c>
      <c r="B2" s="19" t="s">
        <v>101</v>
      </c>
      <c r="C2" s="20">
        <v>14977</v>
      </c>
      <c r="D2" s="20">
        <v>38400</v>
      </c>
      <c r="E2" s="20">
        <v>9295</v>
      </c>
      <c r="F2" s="20">
        <v>53937.5</v>
      </c>
      <c r="G2" s="20">
        <v>36514</v>
      </c>
      <c r="H2" s="20">
        <v>0</v>
      </c>
      <c r="I2" s="21">
        <f>F2</f>
        <v>53937.5</v>
      </c>
      <c r="J2" s="21">
        <f>G2+H2</f>
        <v>36514</v>
      </c>
      <c r="K2" s="21">
        <f>I2+J2</f>
        <v>90451.5</v>
      </c>
      <c r="L2" s="21">
        <f>I2/[1]R5!H2</f>
        <v>61.713386727688786</v>
      </c>
      <c r="M2" s="21">
        <f>J2/[1]R5!H2</f>
        <v>41.778032036613276</v>
      </c>
      <c r="N2" s="20">
        <v>11549</v>
      </c>
      <c r="O2" s="20">
        <v>7960</v>
      </c>
      <c r="P2" s="22">
        <v>1.0005336179295624E-3</v>
      </c>
      <c r="Q2" s="23">
        <v>17.875</v>
      </c>
      <c r="R2" s="22">
        <v>2.5974025974025974E-3</v>
      </c>
      <c r="S2" s="23" t="e">
        <f>#REF!</f>
        <v>#REF!</v>
      </c>
      <c r="T2" s="22">
        <v>1.5672985280101661E-2</v>
      </c>
      <c r="U2" s="23">
        <v>155.64705882352942</v>
      </c>
      <c r="V2" s="24" t="s">
        <v>102</v>
      </c>
      <c r="W2" s="23" t="s">
        <v>103</v>
      </c>
      <c r="X2" s="23" t="s">
        <v>104</v>
      </c>
      <c r="Y2" s="23" t="s">
        <v>105</v>
      </c>
      <c r="Z2" s="23" t="s">
        <v>106</v>
      </c>
      <c r="AA2" s="23" t="s">
        <v>107</v>
      </c>
      <c r="AB2" s="23" t="s">
        <v>108</v>
      </c>
      <c r="AC2" s="23"/>
      <c r="AD2" s="23"/>
      <c r="AE2" s="24" t="s">
        <v>109</v>
      </c>
      <c r="AF2" s="23" t="s">
        <v>110</v>
      </c>
      <c r="AG2" s="23"/>
      <c r="AH2" s="23" t="s">
        <v>111</v>
      </c>
      <c r="AI2" s="23"/>
      <c r="AJ2" s="23"/>
      <c r="AK2" s="23" t="s">
        <v>112</v>
      </c>
      <c r="AL2" s="23" t="s">
        <v>112</v>
      </c>
      <c r="AM2" s="23" t="s">
        <v>112</v>
      </c>
      <c r="AN2" s="23" t="s">
        <v>112</v>
      </c>
      <c r="AO2" s="23" t="s">
        <v>112</v>
      </c>
      <c r="AP2" s="23" t="s">
        <v>112</v>
      </c>
      <c r="AQ2" s="23" t="s">
        <v>112</v>
      </c>
      <c r="AR2" s="23" t="s">
        <v>112</v>
      </c>
      <c r="AS2" s="23"/>
      <c r="AT2" s="23" t="s">
        <v>113</v>
      </c>
      <c r="AU2" s="23" t="s">
        <v>114</v>
      </c>
      <c r="AV2" s="24" t="s">
        <v>115</v>
      </c>
      <c r="AW2" s="23" t="s">
        <v>116</v>
      </c>
      <c r="AX2" s="23" t="s">
        <v>104</v>
      </c>
      <c r="AY2" s="23"/>
      <c r="AZ2" s="23"/>
      <c r="BA2" s="23"/>
      <c r="BB2" s="23"/>
      <c r="BC2" s="23"/>
      <c r="BD2" s="23" t="s">
        <v>112</v>
      </c>
      <c r="BE2" s="23" t="s">
        <v>112</v>
      </c>
      <c r="BF2" s="23" t="s">
        <v>117</v>
      </c>
      <c r="BG2" s="23" t="s">
        <v>112</v>
      </c>
      <c r="BH2" s="23" t="s">
        <v>112</v>
      </c>
      <c r="BI2" s="23" t="s">
        <v>112</v>
      </c>
      <c r="BJ2" s="23" t="s">
        <v>112</v>
      </c>
      <c r="BK2" s="23" t="s">
        <v>112</v>
      </c>
      <c r="BL2" s="23" t="s">
        <v>112</v>
      </c>
      <c r="BM2" s="23" t="s">
        <v>112</v>
      </c>
      <c r="BN2" s="23" t="s">
        <v>112</v>
      </c>
      <c r="BO2" s="23" t="s">
        <v>112</v>
      </c>
      <c r="BP2" s="23"/>
      <c r="BQ2" s="23"/>
      <c r="BR2" s="23"/>
      <c r="BS2" s="23"/>
      <c r="BT2" s="23"/>
      <c r="BU2" s="23"/>
      <c r="BV2" s="23"/>
      <c r="BW2" s="23"/>
      <c r="BX2" s="23"/>
      <c r="BY2" s="25" t="s">
        <v>118</v>
      </c>
      <c r="BZ2" s="26" t="s">
        <v>119</v>
      </c>
      <c r="CA2" s="23" t="s">
        <v>120</v>
      </c>
      <c r="CB2" s="23" t="s">
        <v>119</v>
      </c>
      <c r="CC2" s="24" t="s">
        <v>121</v>
      </c>
      <c r="CD2" s="24" t="s">
        <v>121</v>
      </c>
      <c r="CE2" s="27" t="s">
        <v>121</v>
      </c>
      <c r="CF2" s="24" t="s">
        <v>121</v>
      </c>
      <c r="CG2" s="27" t="s">
        <v>121</v>
      </c>
      <c r="CH2" s="24" t="s">
        <v>121</v>
      </c>
      <c r="CI2" s="24" t="s">
        <v>122</v>
      </c>
      <c r="CJ2" s="23"/>
      <c r="CK2" s="23"/>
      <c r="CL2" s="24" t="s">
        <v>123</v>
      </c>
      <c r="CM2" s="27" t="s">
        <v>123</v>
      </c>
      <c r="CN2" s="23" t="s">
        <v>124</v>
      </c>
      <c r="CO2" s="24" t="s">
        <v>122</v>
      </c>
      <c r="CP2" s="23" t="s">
        <v>125</v>
      </c>
      <c r="CQ2" s="24" t="s">
        <v>123</v>
      </c>
      <c r="CR2" s="24" t="s">
        <v>126</v>
      </c>
      <c r="CS2" s="23" t="s">
        <v>127</v>
      </c>
      <c r="CT2" s="24" t="s">
        <v>128</v>
      </c>
      <c r="CU2" s="24" t="s">
        <v>129</v>
      </c>
      <c r="CV2" s="23">
        <v>17.875</v>
      </c>
      <c r="CW2" s="23" t="e">
        <f>#REF!</f>
        <v>#REF!</v>
      </c>
      <c r="CX2" s="23">
        <v>155.64705882352942</v>
      </c>
      <c r="CY2" s="23"/>
      <c r="CZ2" s="28"/>
      <c r="DA2" s="28"/>
      <c r="DB2" s="28"/>
      <c r="DC2" s="28"/>
      <c r="DD2" s="28"/>
      <c r="DE2" s="28"/>
      <c r="DF2" s="28"/>
    </row>
    <row r="3" spans="1:110" s="28" customFormat="1" x14ac:dyDescent="0.4">
      <c r="A3" s="30">
        <v>2</v>
      </c>
      <c r="B3" s="19" t="s">
        <v>101</v>
      </c>
      <c r="C3" s="31">
        <v>96</v>
      </c>
      <c r="D3" s="31">
        <v>0</v>
      </c>
      <c r="E3" s="31">
        <v>0</v>
      </c>
      <c r="F3" s="31">
        <v>0</v>
      </c>
      <c r="G3" s="31">
        <v>0</v>
      </c>
      <c r="H3" s="31">
        <v>0</v>
      </c>
      <c r="I3" s="21">
        <f t="shared" ref="I3:I66" si="0">F3</f>
        <v>0</v>
      </c>
      <c r="J3" s="21">
        <f t="shared" ref="J3:J66" si="1">G3+H3</f>
        <v>0</v>
      </c>
      <c r="K3" s="21">
        <f t="shared" ref="K3:K66" si="2">I3+J3</f>
        <v>0</v>
      </c>
      <c r="L3" s="21">
        <f>I3/[1]R5!H3</f>
        <v>0</v>
      </c>
      <c r="M3" s="21">
        <f>J3/[1]R5!H3</f>
        <v>0</v>
      </c>
      <c r="N3" s="31">
        <v>0</v>
      </c>
      <c r="O3" s="31">
        <v>0</v>
      </c>
      <c r="P3" s="32">
        <v>0</v>
      </c>
      <c r="Q3" s="24"/>
      <c r="R3" s="32"/>
      <c r="S3" s="24"/>
      <c r="T3" s="32"/>
      <c r="U3" s="24"/>
      <c r="V3" s="24" t="s">
        <v>130</v>
      </c>
      <c r="W3" s="24" t="s">
        <v>103</v>
      </c>
      <c r="X3" s="24"/>
      <c r="Y3" s="24"/>
      <c r="Z3" s="24"/>
      <c r="AA3" s="24"/>
      <c r="AB3" s="24"/>
      <c r="AC3" s="24"/>
      <c r="AD3" s="24"/>
      <c r="AE3" s="24" t="s">
        <v>131</v>
      </c>
      <c r="AF3" s="24" t="s">
        <v>132</v>
      </c>
      <c r="AG3" s="24"/>
      <c r="AH3" s="24" t="s">
        <v>133</v>
      </c>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t="s">
        <v>134</v>
      </c>
      <c r="BR3" s="24" t="s">
        <v>134</v>
      </c>
      <c r="BS3" s="24" t="s">
        <v>135</v>
      </c>
      <c r="BT3" s="24"/>
      <c r="BU3" s="24"/>
      <c r="BV3" s="24"/>
      <c r="BW3" s="24"/>
      <c r="BX3" s="24"/>
      <c r="BY3" s="33"/>
      <c r="BZ3" s="24" t="s">
        <v>136</v>
      </c>
      <c r="CA3" s="24"/>
      <c r="CB3" s="24"/>
      <c r="CC3" s="24" t="s">
        <v>137</v>
      </c>
      <c r="CD3" s="24" t="s">
        <v>137</v>
      </c>
      <c r="CE3" s="24" t="s">
        <v>138</v>
      </c>
      <c r="CF3" s="24" t="s">
        <v>138</v>
      </c>
      <c r="CG3" s="24" t="s">
        <v>139</v>
      </c>
      <c r="CH3" s="24" t="s">
        <v>121</v>
      </c>
      <c r="CI3" s="24" t="s">
        <v>122</v>
      </c>
      <c r="CJ3" s="24"/>
      <c r="CK3" s="24"/>
      <c r="CL3" s="24" t="s">
        <v>122</v>
      </c>
      <c r="CM3" s="24"/>
      <c r="CN3" s="24"/>
      <c r="CO3" s="24" t="s">
        <v>122</v>
      </c>
      <c r="CP3" s="24"/>
      <c r="CQ3" s="24" t="s">
        <v>122</v>
      </c>
      <c r="CR3" s="24" t="s">
        <v>140</v>
      </c>
      <c r="CS3" s="24"/>
      <c r="CT3" s="24" t="s">
        <v>128</v>
      </c>
      <c r="CU3" s="24" t="s">
        <v>141</v>
      </c>
      <c r="CV3" s="24"/>
      <c r="CW3" s="24"/>
      <c r="CX3" s="24"/>
      <c r="CY3" s="24"/>
    </row>
    <row r="4" spans="1:110" s="28" customFormat="1" x14ac:dyDescent="0.4">
      <c r="A4" s="18">
        <v>3</v>
      </c>
      <c r="B4" s="19" t="s">
        <v>101</v>
      </c>
      <c r="C4" s="31">
        <v>6404</v>
      </c>
      <c r="D4" s="31">
        <v>13575</v>
      </c>
      <c r="E4" s="31">
        <v>3212</v>
      </c>
      <c r="F4" s="31">
        <v>6000</v>
      </c>
      <c r="G4" s="31">
        <v>0</v>
      </c>
      <c r="H4" s="31">
        <v>18625</v>
      </c>
      <c r="I4" s="21">
        <f t="shared" si="0"/>
        <v>6000</v>
      </c>
      <c r="J4" s="21">
        <f t="shared" si="1"/>
        <v>18625</v>
      </c>
      <c r="K4" s="21">
        <f t="shared" si="2"/>
        <v>24625</v>
      </c>
      <c r="L4" s="21">
        <f>I4/[1]R5!H4</f>
        <v>9.316770186335404</v>
      </c>
      <c r="M4" s="21">
        <f>J4/[1]R5!H4</f>
        <v>28.920807453416149</v>
      </c>
      <c r="N4" s="31">
        <v>2777.5</v>
      </c>
      <c r="O4" s="31">
        <v>4498</v>
      </c>
      <c r="P4" s="32">
        <v>9.3603744149765996E-4</v>
      </c>
      <c r="Q4" s="24"/>
      <c r="R4" s="32">
        <v>0</v>
      </c>
      <c r="S4" s="24"/>
      <c r="T4" s="32">
        <v>4.3397396156230625E-3</v>
      </c>
      <c r="U4" s="24" t="s">
        <v>142</v>
      </c>
      <c r="V4" s="24" t="s">
        <v>102</v>
      </c>
      <c r="W4" s="24" t="s">
        <v>143</v>
      </c>
      <c r="X4" s="24" t="s">
        <v>135</v>
      </c>
      <c r="Y4" s="24" t="s">
        <v>101</v>
      </c>
      <c r="Z4" s="24" t="s">
        <v>144</v>
      </c>
      <c r="AA4" s="24"/>
      <c r="AB4" s="24"/>
      <c r="AC4" s="24"/>
      <c r="AD4" s="24"/>
      <c r="AE4" s="24" t="s">
        <v>109</v>
      </c>
      <c r="AF4" s="24" t="s">
        <v>145</v>
      </c>
      <c r="AG4" s="24"/>
      <c r="AH4" s="24" t="s">
        <v>146</v>
      </c>
      <c r="AI4" s="24"/>
      <c r="AJ4" s="24" t="s">
        <v>112</v>
      </c>
      <c r="AK4" s="24" t="s">
        <v>112</v>
      </c>
      <c r="AL4" s="24" t="s">
        <v>112</v>
      </c>
      <c r="AM4" s="24" t="s">
        <v>112</v>
      </c>
      <c r="AN4" s="24" t="s">
        <v>112</v>
      </c>
      <c r="AO4" s="24" t="s">
        <v>112</v>
      </c>
      <c r="AP4" s="24" t="s">
        <v>112</v>
      </c>
      <c r="AQ4" s="24" t="s">
        <v>112</v>
      </c>
      <c r="AR4" s="24" t="s">
        <v>112</v>
      </c>
      <c r="AS4" s="24"/>
      <c r="AT4" s="24" t="s">
        <v>113</v>
      </c>
      <c r="AU4" s="23" t="s">
        <v>114</v>
      </c>
      <c r="AV4" s="24" t="s">
        <v>115</v>
      </c>
      <c r="AW4" s="23" t="s">
        <v>116</v>
      </c>
      <c r="AX4" s="24" t="s">
        <v>115</v>
      </c>
      <c r="AY4" s="24"/>
      <c r="AZ4" s="24"/>
      <c r="BA4" s="24"/>
      <c r="BB4" s="24"/>
      <c r="BC4" s="24"/>
      <c r="BD4" s="24" t="s">
        <v>147</v>
      </c>
      <c r="BE4" s="24" t="s">
        <v>147</v>
      </c>
      <c r="BF4" s="24" t="s">
        <v>147</v>
      </c>
      <c r="BG4" s="24"/>
      <c r="BH4" s="24"/>
      <c r="BI4" s="24"/>
      <c r="BJ4" s="24"/>
      <c r="BK4" s="24"/>
      <c r="BL4" s="24" t="s">
        <v>147</v>
      </c>
      <c r="BM4" s="24" t="s">
        <v>147</v>
      </c>
      <c r="BN4" s="24"/>
      <c r="BO4" s="24"/>
      <c r="BP4" s="24"/>
      <c r="BQ4" s="24"/>
      <c r="BR4" s="24"/>
      <c r="BS4" s="24"/>
      <c r="BT4" s="24"/>
      <c r="BU4" s="24"/>
      <c r="BV4" s="24"/>
      <c r="BW4" s="24"/>
      <c r="BX4" s="24"/>
      <c r="BY4" s="33"/>
      <c r="BZ4" s="24" t="s">
        <v>148</v>
      </c>
      <c r="CA4" s="24" t="s">
        <v>149</v>
      </c>
      <c r="CB4" s="24" t="s">
        <v>148</v>
      </c>
      <c r="CC4" s="24" t="s">
        <v>121</v>
      </c>
      <c r="CD4" s="24" t="s">
        <v>121</v>
      </c>
      <c r="CE4" s="24" t="s">
        <v>121</v>
      </c>
      <c r="CF4" s="24" t="s">
        <v>121</v>
      </c>
      <c r="CG4" s="24" t="s">
        <v>150</v>
      </c>
      <c r="CH4" s="24" t="s">
        <v>121</v>
      </c>
      <c r="CI4" s="24" t="s">
        <v>122</v>
      </c>
      <c r="CJ4" s="24"/>
      <c r="CK4" s="24" t="s">
        <v>151</v>
      </c>
      <c r="CL4" s="24" t="s">
        <v>123</v>
      </c>
      <c r="CM4" s="24" t="s">
        <v>122</v>
      </c>
      <c r="CN4" s="24"/>
      <c r="CO4" s="24" t="s">
        <v>122</v>
      </c>
      <c r="CP4" s="24"/>
      <c r="CQ4" s="24" t="s">
        <v>123</v>
      </c>
      <c r="CR4" s="24" t="s">
        <v>126</v>
      </c>
      <c r="CS4" s="24" t="s">
        <v>152</v>
      </c>
      <c r="CT4" s="24" t="s">
        <v>129</v>
      </c>
      <c r="CU4" s="24" t="s">
        <v>129</v>
      </c>
      <c r="CV4" s="24"/>
      <c r="CW4" s="24"/>
      <c r="CX4" s="24" t="s">
        <v>142</v>
      </c>
      <c r="CY4" s="24"/>
    </row>
    <row r="5" spans="1:110" s="28" customFormat="1" ht="56.25" x14ac:dyDescent="0.4">
      <c r="A5" s="30">
        <v>4</v>
      </c>
      <c r="B5" s="19" t="s">
        <v>101</v>
      </c>
      <c r="C5" s="34">
        <v>8206</v>
      </c>
      <c r="D5" s="34">
        <v>20700</v>
      </c>
      <c r="E5" s="34">
        <v>3452</v>
      </c>
      <c r="F5" s="34">
        <v>14000</v>
      </c>
      <c r="G5" s="34">
        <v>0</v>
      </c>
      <c r="H5" s="34">
        <v>64125</v>
      </c>
      <c r="I5" s="21">
        <f t="shared" si="0"/>
        <v>14000</v>
      </c>
      <c r="J5" s="21">
        <f t="shared" si="1"/>
        <v>64125</v>
      </c>
      <c r="K5" s="21">
        <f t="shared" si="2"/>
        <v>78125</v>
      </c>
      <c r="L5" s="21">
        <f>I5/[1]R5!H5</f>
        <v>23.569023569023567</v>
      </c>
      <c r="M5" s="21">
        <f>J5/[1]R5!H5</f>
        <v>107.95454545454545</v>
      </c>
      <c r="N5" s="34">
        <v>1291</v>
      </c>
      <c r="O5" s="34">
        <v>2295</v>
      </c>
      <c r="P5" s="32">
        <v>3.1584062196307093E-3</v>
      </c>
      <c r="Q5" s="35" t="s">
        <v>153</v>
      </c>
      <c r="R5" s="32">
        <v>1.4471780028943559E-3</v>
      </c>
      <c r="S5" s="27"/>
      <c r="T5" s="32">
        <v>4.0392383150605884E-3</v>
      </c>
      <c r="U5" s="27" t="s">
        <v>154</v>
      </c>
      <c r="V5" s="27" t="s">
        <v>155</v>
      </c>
      <c r="W5" s="27" t="s">
        <v>103</v>
      </c>
      <c r="X5" s="36" t="s">
        <v>115</v>
      </c>
      <c r="Y5" s="36" t="s">
        <v>101</v>
      </c>
      <c r="Z5" s="36" t="s">
        <v>144</v>
      </c>
      <c r="AA5" s="27"/>
      <c r="AB5" s="27"/>
      <c r="AC5" s="27"/>
      <c r="AD5" s="27" t="s">
        <v>156</v>
      </c>
      <c r="AE5" s="27" t="s">
        <v>109</v>
      </c>
      <c r="AF5" s="27" t="s">
        <v>132</v>
      </c>
      <c r="AG5" s="27"/>
      <c r="AH5" s="27" t="s">
        <v>146</v>
      </c>
      <c r="AI5" s="27" t="s">
        <v>112</v>
      </c>
      <c r="AJ5" s="27"/>
      <c r="AK5" s="24" t="s">
        <v>112</v>
      </c>
      <c r="AL5" s="24" t="s">
        <v>112</v>
      </c>
      <c r="AM5" s="24" t="s">
        <v>112</v>
      </c>
      <c r="AN5" s="24" t="s">
        <v>112</v>
      </c>
      <c r="AO5" s="24" t="s">
        <v>112</v>
      </c>
      <c r="AP5" s="27"/>
      <c r="AQ5" s="27"/>
      <c r="AR5" s="27"/>
      <c r="AS5" s="27"/>
      <c r="AT5" s="27" t="s">
        <v>113</v>
      </c>
      <c r="AU5" s="23" t="s">
        <v>114</v>
      </c>
      <c r="AV5" s="24" t="s">
        <v>115</v>
      </c>
      <c r="AW5" s="23" t="s">
        <v>116</v>
      </c>
      <c r="AX5" s="36" t="s">
        <v>115</v>
      </c>
      <c r="AY5" s="27"/>
      <c r="AZ5" s="27"/>
      <c r="BA5" s="27"/>
      <c r="BB5" s="27"/>
      <c r="BC5" s="27"/>
      <c r="BD5" s="36"/>
      <c r="BE5" s="27"/>
      <c r="BF5" s="27"/>
      <c r="BG5" s="27"/>
      <c r="BH5" s="27"/>
      <c r="BI5" s="36" t="s">
        <v>147</v>
      </c>
      <c r="BJ5" s="27"/>
      <c r="BK5" s="36" t="s">
        <v>147</v>
      </c>
      <c r="BL5" s="36" t="s">
        <v>147</v>
      </c>
      <c r="BM5" s="27"/>
      <c r="BN5" s="36" t="s">
        <v>147</v>
      </c>
      <c r="BO5" s="27"/>
      <c r="BP5" s="36" t="s">
        <v>147</v>
      </c>
      <c r="BQ5" s="27"/>
      <c r="BR5" s="27"/>
      <c r="BS5" s="27"/>
      <c r="BT5" s="27"/>
      <c r="BU5" s="27"/>
      <c r="BV5" s="27"/>
      <c r="BW5" s="27"/>
      <c r="BX5" s="27"/>
      <c r="BY5" s="25"/>
      <c r="BZ5" s="27" t="s">
        <v>148</v>
      </c>
      <c r="CA5" s="27" t="s">
        <v>157</v>
      </c>
      <c r="CB5" s="27" t="s">
        <v>148</v>
      </c>
      <c r="CC5" s="27" t="s">
        <v>158</v>
      </c>
      <c r="CD5" s="27" t="s">
        <v>158</v>
      </c>
      <c r="CE5" s="27" t="s">
        <v>158</v>
      </c>
      <c r="CF5" s="27" t="s">
        <v>158</v>
      </c>
      <c r="CG5" s="27" t="s">
        <v>121</v>
      </c>
      <c r="CH5" s="27" t="s">
        <v>121</v>
      </c>
      <c r="CI5" s="27" t="s">
        <v>122</v>
      </c>
      <c r="CJ5" s="27"/>
      <c r="CK5" s="27"/>
      <c r="CL5" s="27" t="s">
        <v>123</v>
      </c>
      <c r="CM5" s="27" t="s">
        <v>122</v>
      </c>
      <c r="CN5" s="27"/>
      <c r="CO5" s="27" t="s">
        <v>122</v>
      </c>
      <c r="CP5" s="27"/>
      <c r="CQ5" s="27" t="s">
        <v>123</v>
      </c>
      <c r="CR5" s="27" t="s">
        <v>126</v>
      </c>
      <c r="CS5" s="27"/>
      <c r="CT5" s="27" t="s">
        <v>128</v>
      </c>
      <c r="CU5" s="27" t="s">
        <v>129</v>
      </c>
      <c r="CV5" s="35" t="s">
        <v>153</v>
      </c>
      <c r="CW5" s="27"/>
      <c r="CX5" s="27" t="s">
        <v>154</v>
      </c>
      <c r="CY5" s="27"/>
    </row>
    <row r="6" spans="1:110" s="28" customFormat="1" ht="56.25" x14ac:dyDescent="0.4">
      <c r="A6" s="18">
        <v>5</v>
      </c>
      <c r="B6" s="19" t="s">
        <v>101</v>
      </c>
      <c r="C6" s="34">
        <v>5788</v>
      </c>
      <c r="D6" s="34">
        <v>6860</v>
      </c>
      <c r="E6" s="34">
        <v>2036</v>
      </c>
      <c r="F6" s="34">
        <v>57387.5</v>
      </c>
      <c r="G6" s="34">
        <v>50430</v>
      </c>
      <c r="H6" s="34">
        <v>0</v>
      </c>
      <c r="I6" s="21">
        <f t="shared" si="0"/>
        <v>57387.5</v>
      </c>
      <c r="J6" s="21">
        <f t="shared" si="1"/>
        <v>50430</v>
      </c>
      <c r="K6" s="21">
        <f t="shared" si="2"/>
        <v>107817.5</v>
      </c>
      <c r="L6" s="21">
        <f>I6/[1]R5!H6</f>
        <v>111.86647173489278</v>
      </c>
      <c r="M6" s="21">
        <f>J6/[1]R5!H6</f>
        <v>98.304093567251456</v>
      </c>
      <c r="N6" s="34">
        <v>2036</v>
      </c>
      <c r="O6" s="34">
        <v>575</v>
      </c>
      <c r="P6" s="32">
        <v>2.4129610479145121E-3</v>
      </c>
      <c r="Q6" s="27" t="s">
        <v>159</v>
      </c>
      <c r="R6" s="32">
        <v>1.455604075691412E-3</v>
      </c>
      <c r="S6" s="27"/>
      <c r="T6" s="32">
        <v>1.3565891472868217E-2</v>
      </c>
      <c r="U6" s="27" t="s">
        <v>160</v>
      </c>
      <c r="V6" s="27" t="s">
        <v>155</v>
      </c>
      <c r="W6" s="27" t="s">
        <v>103</v>
      </c>
      <c r="X6" s="36" t="s">
        <v>115</v>
      </c>
      <c r="Y6" s="36" t="s">
        <v>134</v>
      </c>
      <c r="Z6" s="36" t="s">
        <v>135</v>
      </c>
      <c r="AA6" s="36" t="s">
        <v>101</v>
      </c>
      <c r="AB6" s="36" t="s">
        <v>144</v>
      </c>
      <c r="AC6" s="27"/>
      <c r="AD6" s="27"/>
      <c r="AE6" s="27" t="s">
        <v>109</v>
      </c>
      <c r="AF6" s="27" t="s">
        <v>132</v>
      </c>
      <c r="AG6" s="27"/>
      <c r="AH6" s="27" t="s">
        <v>146</v>
      </c>
      <c r="AI6" s="27"/>
      <c r="AJ6" s="27" t="s">
        <v>112</v>
      </c>
      <c r="AK6" s="27"/>
      <c r="AL6" s="27" t="s">
        <v>112</v>
      </c>
      <c r="AM6" s="27" t="s">
        <v>112</v>
      </c>
      <c r="AN6" s="27" t="s">
        <v>112</v>
      </c>
      <c r="AO6" s="27" t="s">
        <v>112</v>
      </c>
      <c r="AP6" s="27"/>
      <c r="AQ6" s="27"/>
      <c r="AR6" s="27" t="s">
        <v>112</v>
      </c>
      <c r="AS6" s="27" t="s">
        <v>112</v>
      </c>
      <c r="AT6" s="27" t="s">
        <v>113</v>
      </c>
      <c r="AU6" s="23" t="s">
        <v>114</v>
      </c>
      <c r="AV6" s="24" t="s">
        <v>115</v>
      </c>
      <c r="AW6" s="23" t="s">
        <v>116</v>
      </c>
      <c r="AX6" s="36" t="s">
        <v>115</v>
      </c>
      <c r="AY6" s="27"/>
      <c r="AZ6" s="27"/>
      <c r="BA6" s="27"/>
      <c r="BB6" s="27"/>
      <c r="BC6" s="27"/>
      <c r="BD6" s="36" t="s">
        <v>147</v>
      </c>
      <c r="BE6" s="36" t="s">
        <v>147</v>
      </c>
      <c r="BF6" s="27"/>
      <c r="BG6" s="36" t="s">
        <v>147</v>
      </c>
      <c r="BH6" s="36" t="s">
        <v>147</v>
      </c>
      <c r="BI6" s="36" t="s">
        <v>147</v>
      </c>
      <c r="BJ6" s="27"/>
      <c r="BK6" s="36" t="s">
        <v>147</v>
      </c>
      <c r="BL6" s="36" t="s">
        <v>147</v>
      </c>
      <c r="BM6" s="36" t="s">
        <v>147</v>
      </c>
      <c r="BN6" s="36" t="s">
        <v>147</v>
      </c>
      <c r="BO6" s="27"/>
      <c r="BP6" s="36" t="s">
        <v>147</v>
      </c>
      <c r="BQ6" s="27"/>
      <c r="BR6" s="27"/>
      <c r="BS6" s="27"/>
      <c r="BT6" s="27"/>
      <c r="BU6" s="27"/>
      <c r="BV6" s="27"/>
      <c r="BW6" s="27"/>
      <c r="BX6" s="27"/>
      <c r="BY6" s="25" t="s">
        <v>161</v>
      </c>
      <c r="BZ6" s="27" t="s">
        <v>148</v>
      </c>
      <c r="CA6" s="27" t="s">
        <v>157</v>
      </c>
      <c r="CB6" s="27" t="s">
        <v>148</v>
      </c>
      <c r="CC6" s="27" t="s">
        <v>158</v>
      </c>
      <c r="CD6" s="27" t="s">
        <v>121</v>
      </c>
      <c r="CE6" s="27" t="s">
        <v>121</v>
      </c>
      <c r="CF6" s="27" t="s">
        <v>158</v>
      </c>
      <c r="CG6" s="27" t="s">
        <v>150</v>
      </c>
      <c r="CH6" s="27" t="s">
        <v>121</v>
      </c>
      <c r="CI6" s="27" t="s">
        <v>122</v>
      </c>
      <c r="CJ6" s="27"/>
      <c r="CK6" s="27"/>
      <c r="CL6" s="27" t="s">
        <v>123</v>
      </c>
      <c r="CM6" s="27" t="s">
        <v>123</v>
      </c>
      <c r="CN6" s="27"/>
      <c r="CO6" s="27" t="s">
        <v>122</v>
      </c>
      <c r="CP6" s="27"/>
      <c r="CQ6" s="27" t="s">
        <v>123</v>
      </c>
      <c r="CR6" s="27" t="s">
        <v>126</v>
      </c>
      <c r="CS6" s="27" t="s">
        <v>162</v>
      </c>
      <c r="CT6" s="27" t="s">
        <v>129</v>
      </c>
      <c r="CU6" s="27" t="s">
        <v>129</v>
      </c>
      <c r="CV6" s="27" t="s">
        <v>159</v>
      </c>
      <c r="CW6" s="27"/>
      <c r="CX6" s="27" t="s">
        <v>160</v>
      </c>
      <c r="CY6" s="27" t="s">
        <v>123</v>
      </c>
    </row>
    <row r="7" spans="1:110" s="28" customFormat="1" x14ac:dyDescent="0.4">
      <c r="A7" s="30">
        <v>6</v>
      </c>
      <c r="B7" s="19" t="s">
        <v>101</v>
      </c>
      <c r="C7" s="31">
        <v>72</v>
      </c>
      <c r="D7" s="31">
        <v>0</v>
      </c>
      <c r="E7" s="31">
        <v>0</v>
      </c>
      <c r="F7" s="31">
        <v>0</v>
      </c>
      <c r="G7" s="31">
        <v>14810</v>
      </c>
      <c r="H7" s="31">
        <v>0</v>
      </c>
      <c r="I7" s="21">
        <f t="shared" si="0"/>
        <v>0</v>
      </c>
      <c r="J7" s="21">
        <f t="shared" si="1"/>
        <v>14810</v>
      </c>
      <c r="K7" s="21">
        <f t="shared" si="2"/>
        <v>14810</v>
      </c>
      <c r="L7" s="21">
        <f>I7/[1]R5!H7</f>
        <v>0</v>
      </c>
      <c r="M7" s="21">
        <f>J7/[1]R5!H7</f>
        <v>34.683840749414522</v>
      </c>
      <c r="N7" s="31">
        <v>0</v>
      </c>
      <c r="O7" s="31">
        <v>0</v>
      </c>
      <c r="P7" s="32">
        <v>2.7027027027027029E-2</v>
      </c>
      <c r="Q7" s="24">
        <v>30</v>
      </c>
      <c r="R7" s="32"/>
      <c r="S7" s="24"/>
      <c r="T7" s="32"/>
      <c r="U7" s="24"/>
      <c r="V7" s="27" t="s">
        <v>130</v>
      </c>
      <c r="W7" s="24" t="s">
        <v>103</v>
      </c>
      <c r="X7" s="24" t="s">
        <v>106</v>
      </c>
      <c r="Y7" s="24"/>
      <c r="Z7" s="24"/>
      <c r="AA7" s="24"/>
      <c r="AB7" s="24"/>
      <c r="AC7" s="24"/>
      <c r="AD7" s="24"/>
      <c r="AE7" s="24" t="s">
        <v>163</v>
      </c>
      <c r="AF7" s="27" t="s">
        <v>132</v>
      </c>
      <c r="AG7" s="24"/>
      <c r="AH7" s="24" t="s">
        <v>164</v>
      </c>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t="s">
        <v>105</v>
      </c>
      <c r="BR7" s="24" t="s">
        <v>104</v>
      </c>
      <c r="BS7" s="24"/>
      <c r="BT7" s="24"/>
      <c r="BU7" s="24"/>
      <c r="BV7" s="24"/>
      <c r="BW7" s="24"/>
      <c r="BX7" s="24"/>
      <c r="BZ7" s="24" t="s">
        <v>165</v>
      </c>
      <c r="CA7" s="24"/>
      <c r="CB7" s="24"/>
      <c r="CC7" s="24"/>
      <c r="CD7" s="27" t="s">
        <v>158</v>
      </c>
      <c r="CE7" s="24" t="s">
        <v>138</v>
      </c>
      <c r="CF7" s="24" t="s">
        <v>138</v>
      </c>
      <c r="CG7" s="24" t="s">
        <v>138</v>
      </c>
      <c r="CH7" s="24" t="s">
        <v>121</v>
      </c>
      <c r="CI7" s="24" t="s">
        <v>122</v>
      </c>
      <c r="CJ7" s="24"/>
      <c r="CK7" s="24"/>
      <c r="CL7" s="24" t="s">
        <v>122</v>
      </c>
      <c r="CM7" s="27" t="s">
        <v>122</v>
      </c>
      <c r="CN7" s="24" t="s">
        <v>125</v>
      </c>
      <c r="CO7" s="24" t="s">
        <v>122</v>
      </c>
      <c r="CP7" s="24" t="s">
        <v>125</v>
      </c>
      <c r="CQ7" s="24" t="s">
        <v>122</v>
      </c>
      <c r="CR7" s="24" t="s">
        <v>140</v>
      </c>
      <c r="CS7" s="24"/>
      <c r="CT7" s="27" t="s">
        <v>128</v>
      </c>
      <c r="CU7" s="24" t="s">
        <v>141</v>
      </c>
      <c r="CV7" s="24">
        <v>30</v>
      </c>
      <c r="CW7" s="24"/>
      <c r="CX7" s="24"/>
      <c r="CY7" s="24"/>
      <c r="CZ7" s="25"/>
    </row>
    <row r="8" spans="1:110" s="28" customFormat="1" x14ac:dyDescent="0.4">
      <c r="A8" s="18">
        <v>7</v>
      </c>
      <c r="B8" s="19" t="s">
        <v>101</v>
      </c>
      <c r="C8" s="31">
        <v>1780</v>
      </c>
      <c r="D8" s="31">
        <v>200</v>
      </c>
      <c r="E8" s="31">
        <v>546</v>
      </c>
      <c r="F8" s="31">
        <v>0</v>
      </c>
      <c r="G8" s="31">
        <v>0</v>
      </c>
      <c r="H8" s="31">
        <v>4500</v>
      </c>
      <c r="I8" s="21">
        <f t="shared" si="0"/>
        <v>0</v>
      </c>
      <c r="J8" s="21">
        <f t="shared" si="1"/>
        <v>4500</v>
      </c>
      <c r="K8" s="21">
        <f t="shared" si="2"/>
        <v>4500</v>
      </c>
      <c r="L8" s="21">
        <f>I8/[1]R5!H8</f>
        <v>0</v>
      </c>
      <c r="M8" s="21">
        <f>J8/[1]R5!H8</f>
        <v>11.138613861386139</v>
      </c>
      <c r="N8" s="31">
        <v>176.5</v>
      </c>
      <c r="O8" s="31">
        <v>0</v>
      </c>
      <c r="P8" s="32">
        <v>6.6964285714285711E-3</v>
      </c>
      <c r="Q8" s="24" t="s">
        <v>166</v>
      </c>
      <c r="R8" s="32">
        <v>0</v>
      </c>
      <c r="S8" s="24"/>
      <c r="T8" s="32">
        <v>3.6496350364963502E-3</v>
      </c>
      <c r="U8" s="24" t="s">
        <v>167</v>
      </c>
      <c r="V8" s="24" t="s">
        <v>155</v>
      </c>
      <c r="W8" s="24" t="s">
        <v>103</v>
      </c>
      <c r="X8" s="24" t="s">
        <v>115</v>
      </c>
      <c r="Y8" s="24" t="s">
        <v>144</v>
      </c>
      <c r="Z8" s="24"/>
      <c r="AA8" s="24"/>
      <c r="AB8" s="24"/>
      <c r="AC8" s="24"/>
      <c r="AD8" s="24"/>
      <c r="AE8" s="24" t="s">
        <v>109</v>
      </c>
      <c r="AF8" s="24" t="s">
        <v>132</v>
      </c>
      <c r="AG8" s="24"/>
      <c r="AH8" s="24" t="s">
        <v>146</v>
      </c>
      <c r="AI8" s="24" t="s">
        <v>112</v>
      </c>
      <c r="AJ8" s="24" t="s">
        <v>112</v>
      </c>
      <c r="AK8" s="24" t="s">
        <v>112</v>
      </c>
      <c r="AL8" s="24" t="s">
        <v>112</v>
      </c>
      <c r="AM8" s="24" t="s">
        <v>112</v>
      </c>
      <c r="AN8" s="24" t="s">
        <v>112</v>
      </c>
      <c r="AO8" s="24" t="s">
        <v>112</v>
      </c>
      <c r="AP8" s="24" t="s">
        <v>112</v>
      </c>
      <c r="AQ8" s="24" t="s">
        <v>112</v>
      </c>
      <c r="AR8" s="24"/>
      <c r="AS8" s="24"/>
      <c r="AT8" s="24" t="s">
        <v>113</v>
      </c>
      <c r="AU8" s="23" t="s">
        <v>114</v>
      </c>
      <c r="AV8" s="24" t="s">
        <v>115</v>
      </c>
      <c r="AW8" s="23" t="s">
        <v>116</v>
      </c>
      <c r="AX8" s="24" t="s">
        <v>115</v>
      </c>
      <c r="AY8" s="24"/>
      <c r="AZ8" s="24"/>
      <c r="BA8" s="24"/>
      <c r="BB8" s="24"/>
      <c r="BC8" s="24"/>
      <c r="BD8" s="24"/>
      <c r="BE8" s="24"/>
      <c r="BF8" s="24"/>
      <c r="BG8" s="24"/>
      <c r="BH8" s="24"/>
      <c r="BI8" s="24"/>
      <c r="BJ8" s="24"/>
      <c r="BK8" s="24" t="s">
        <v>147</v>
      </c>
      <c r="BL8" s="24"/>
      <c r="BM8" s="24" t="s">
        <v>147</v>
      </c>
      <c r="BN8" s="24" t="s">
        <v>147</v>
      </c>
      <c r="BO8" s="24"/>
      <c r="BP8" s="24"/>
      <c r="BQ8" s="24"/>
      <c r="BR8" s="24"/>
      <c r="BS8" s="24"/>
      <c r="BT8" s="24"/>
      <c r="BU8" s="24"/>
      <c r="BV8" s="24"/>
      <c r="BW8" s="24"/>
      <c r="BX8" s="24"/>
      <c r="BY8" s="25"/>
      <c r="BZ8" s="24" t="s">
        <v>168</v>
      </c>
      <c r="CA8" s="24" t="s">
        <v>168</v>
      </c>
      <c r="CB8" s="24" t="s">
        <v>168</v>
      </c>
      <c r="CC8" s="24" t="s">
        <v>121</v>
      </c>
      <c r="CD8" s="24" t="s">
        <v>121</v>
      </c>
      <c r="CE8" s="24" t="s">
        <v>158</v>
      </c>
      <c r="CF8" s="24" t="s">
        <v>121</v>
      </c>
      <c r="CG8" s="24" t="s">
        <v>121</v>
      </c>
      <c r="CH8" s="24" t="s">
        <v>121</v>
      </c>
      <c r="CI8" s="24" t="s">
        <v>122</v>
      </c>
      <c r="CJ8" s="24"/>
      <c r="CK8" s="24" t="s">
        <v>169</v>
      </c>
      <c r="CL8" s="24" t="s">
        <v>123</v>
      </c>
      <c r="CM8" s="24" t="s">
        <v>123</v>
      </c>
      <c r="CN8" s="24"/>
      <c r="CO8" s="24" t="s">
        <v>122</v>
      </c>
      <c r="CP8" s="24"/>
      <c r="CQ8" s="24" t="s">
        <v>141</v>
      </c>
      <c r="CR8" s="24" t="s">
        <v>126</v>
      </c>
      <c r="CS8" s="24" t="s">
        <v>170</v>
      </c>
      <c r="CT8" s="24" t="s">
        <v>129</v>
      </c>
      <c r="CU8" s="24" t="s">
        <v>129</v>
      </c>
      <c r="CV8" s="24" t="s">
        <v>166</v>
      </c>
      <c r="CW8" s="24"/>
      <c r="CX8" s="24" t="s">
        <v>167</v>
      </c>
      <c r="CY8" s="24"/>
      <c r="CZ8" s="25"/>
    </row>
    <row r="9" spans="1:110" s="28" customFormat="1" ht="37.5" x14ac:dyDescent="0.4">
      <c r="A9" s="30">
        <v>8</v>
      </c>
      <c r="B9" s="19" t="s">
        <v>101</v>
      </c>
      <c r="C9" s="34">
        <v>1908</v>
      </c>
      <c r="D9" s="34">
        <v>300</v>
      </c>
      <c r="E9" s="34">
        <v>238</v>
      </c>
      <c r="F9" s="34">
        <v>0</v>
      </c>
      <c r="G9" s="34">
        <v>0</v>
      </c>
      <c r="H9" s="34">
        <v>13500</v>
      </c>
      <c r="I9" s="21">
        <f t="shared" si="0"/>
        <v>0</v>
      </c>
      <c r="J9" s="21">
        <f t="shared" si="1"/>
        <v>13500</v>
      </c>
      <c r="K9" s="21">
        <f t="shared" si="2"/>
        <v>13500</v>
      </c>
      <c r="L9" s="21">
        <f>I9/[1]R5!H9</f>
        <v>0</v>
      </c>
      <c r="M9" s="21">
        <f>J9/[1]R5!H9</f>
        <v>38.571428571428569</v>
      </c>
      <c r="N9" s="34">
        <v>20</v>
      </c>
      <c r="O9" s="34">
        <v>5</v>
      </c>
      <c r="P9" s="32">
        <v>1.0471204188481676E-3</v>
      </c>
      <c r="Q9" s="27" t="s">
        <v>171</v>
      </c>
      <c r="R9" s="32">
        <v>0</v>
      </c>
      <c r="S9" s="27"/>
      <c r="T9" s="32">
        <v>7.7519379844961239E-2</v>
      </c>
      <c r="U9" s="27" t="s">
        <v>172</v>
      </c>
      <c r="V9" s="27" t="s">
        <v>155</v>
      </c>
      <c r="W9" s="27" t="s">
        <v>103</v>
      </c>
      <c r="X9" s="36" t="s">
        <v>101</v>
      </c>
      <c r="Y9" s="27"/>
      <c r="Z9" s="27"/>
      <c r="AA9" s="27"/>
      <c r="AB9" s="27"/>
      <c r="AC9" s="27"/>
      <c r="AD9" s="27"/>
      <c r="AE9" s="27" t="s">
        <v>109</v>
      </c>
      <c r="AF9" s="27" t="s">
        <v>145</v>
      </c>
      <c r="AG9" s="35" t="s">
        <v>173</v>
      </c>
      <c r="AH9" s="27" t="s">
        <v>146</v>
      </c>
      <c r="AI9" s="27"/>
      <c r="AJ9" s="27"/>
      <c r="AK9" s="27" t="s">
        <v>112</v>
      </c>
      <c r="AL9" s="27" t="s">
        <v>112</v>
      </c>
      <c r="AM9" s="27" t="s">
        <v>112</v>
      </c>
      <c r="AN9" s="27" t="s">
        <v>112</v>
      </c>
      <c r="AO9" s="27" t="s">
        <v>112</v>
      </c>
      <c r="AP9" s="27"/>
      <c r="AQ9" s="27" t="s">
        <v>112</v>
      </c>
      <c r="AR9" s="27"/>
      <c r="AS9" s="27"/>
      <c r="AT9" s="27" t="s">
        <v>113</v>
      </c>
      <c r="AU9" s="23" t="s">
        <v>114</v>
      </c>
      <c r="AV9" s="24" t="s">
        <v>115</v>
      </c>
      <c r="AW9" s="23" t="s">
        <v>116</v>
      </c>
      <c r="AX9" s="36" t="s">
        <v>115</v>
      </c>
      <c r="AY9" s="27"/>
      <c r="AZ9" s="27"/>
      <c r="BA9" s="27"/>
      <c r="BB9" s="27"/>
      <c r="BC9" s="27"/>
      <c r="BD9" s="36"/>
      <c r="BE9" s="27"/>
      <c r="BF9" s="27"/>
      <c r="BG9" s="27"/>
      <c r="BH9" s="27"/>
      <c r="BI9" s="27"/>
      <c r="BJ9" s="27"/>
      <c r="BK9" s="27"/>
      <c r="BL9" s="36" t="s">
        <v>147</v>
      </c>
      <c r="BM9" s="36" t="s">
        <v>147</v>
      </c>
      <c r="BN9" s="36" t="s">
        <v>147</v>
      </c>
      <c r="BO9" s="27"/>
      <c r="BP9" s="27"/>
      <c r="BQ9" s="27"/>
      <c r="BR9" s="27"/>
      <c r="BS9" s="27"/>
      <c r="BT9" s="27"/>
      <c r="BU9" s="27"/>
      <c r="BV9" s="27"/>
      <c r="BW9" s="27"/>
      <c r="BX9" s="27"/>
      <c r="BY9" s="25"/>
      <c r="BZ9" s="27" t="s">
        <v>174</v>
      </c>
      <c r="CA9" s="27" t="s">
        <v>174</v>
      </c>
      <c r="CB9" s="27" t="s">
        <v>136</v>
      </c>
      <c r="CC9" s="27" t="s">
        <v>137</v>
      </c>
      <c r="CD9" s="27" t="s">
        <v>137</v>
      </c>
      <c r="CE9" s="27" t="s">
        <v>137</v>
      </c>
      <c r="CF9" s="27" t="s">
        <v>137</v>
      </c>
      <c r="CG9" s="27" t="s">
        <v>137</v>
      </c>
      <c r="CH9" s="27" t="s">
        <v>137</v>
      </c>
      <c r="CI9" s="27" t="s">
        <v>122</v>
      </c>
      <c r="CJ9" s="27"/>
      <c r="CK9" s="27" t="s">
        <v>175</v>
      </c>
      <c r="CL9" s="27" t="s">
        <v>123</v>
      </c>
      <c r="CM9" s="27" t="s">
        <v>123</v>
      </c>
      <c r="CN9" s="27"/>
      <c r="CO9" s="27" t="s">
        <v>122</v>
      </c>
      <c r="CP9" s="27"/>
      <c r="CQ9" s="27" t="s">
        <v>123</v>
      </c>
      <c r="CR9" s="27" t="s">
        <v>126</v>
      </c>
      <c r="CS9" s="27"/>
      <c r="CT9" s="27" t="s">
        <v>128</v>
      </c>
      <c r="CU9" s="36" t="s">
        <v>176</v>
      </c>
      <c r="CV9" s="27" t="s">
        <v>171</v>
      </c>
      <c r="CW9" s="27"/>
      <c r="CX9" s="27" t="s">
        <v>172</v>
      </c>
      <c r="CY9" s="27"/>
    </row>
    <row r="10" spans="1:110" s="29" customFormat="1" x14ac:dyDescent="0.4">
      <c r="A10" s="18">
        <v>9</v>
      </c>
      <c r="B10" s="19" t="s">
        <v>101</v>
      </c>
      <c r="C10" s="31">
        <v>39</v>
      </c>
      <c r="D10" s="31">
        <v>0</v>
      </c>
      <c r="E10" s="31">
        <v>0</v>
      </c>
      <c r="F10" s="31">
        <v>0</v>
      </c>
      <c r="G10" s="31">
        <v>50</v>
      </c>
      <c r="H10" s="31">
        <v>0</v>
      </c>
      <c r="I10" s="21">
        <f t="shared" si="0"/>
        <v>0</v>
      </c>
      <c r="J10" s="21">
        <f t="shared" si="1"/>
        <v>50</v>
      </c>
      <c r="K10" s="21">
        <f t="shared" si="2"/>
        <v>50</v>
      </c>
      <c r="L10" s="21">
        <f>I10/[1]R5!H10</f>
        <v>0</v>
      </c>
      <c r="M10" s="21">
        <f>J10/[1]R5!H10</f>
        <v>0.15151515151515152</v>
      </c>
      <c r="N10" s="31">
        <v>0</v>
      </c>
      <c r="O10" s="31">
        <v>0</v>
      </c>
      <c r="P10" s="32">
        <v>0</v>
      </c>
      <c r="Q10" s="24"/>
      <c r="R10" s="32"/>
      <c r="S10" s="24"/>
      <c r="T10" s="32"/>
      <c r="U10" s="24"/>
      <c r="V10" s="24"/>
      <c r="W10" s="24"/>
      <c r="X10" s="24"/>
      <c r="Y10" s="24"/>
      <c r="Z10" s="24"/>
      <c r="AA10" s="24"/>
      <c r="AB10" s="24"/>
      <c r="AC10" s="24"/>
      <c r="AD10" s="24"/>
      <c r="AE10" s="24"/>
      <c r="AF10" s="24"/>
      <c r="AG10" s="24"/>
      <c r="AH10" s="24" t="s">
        <v>111</v>
      </c>
      <c r="AI10" s="24"/>
      <c r="AJ10" s="24" t="s">
        <v>112</v>
      </c>
      <c r="AK10" s="24"/>
      <c r="AL10" s="24" t="s">
        <v>112</v>
      </c>
      <c r="AM10" s="24" t="s">
        <v>112</v>
      </c>
      <c r="AN10" s="24" t="s">
        <v>112</v>
      </c>
      <c r="AO10" s="24" t="s">
        <v>112</v>
      </c>
      <c r="AP10" s="24"/>
      <c r="AQ10" s="24" t="s">
        <v>112</v>
      </c>
      <c r="AR10" s="24"/>
      <c r="AS10" s="24"/>
      <c r="AT10" s="24" t="s">
        <v>177</v>
      </c>
      <c r="AU10" s="24" t="s">
        <v>115</v>
      </c>
      <c r="AV10" s="24" t="s">
        <v>115</v>
      </c>
      <c r="AW10" s="24" t="s">
        <v>104</v>
      </c>
      <c r="AX10" s="24" t="s">
        <v>104</v>
      </c>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5"/>
      <c r="BZ10" s="24"/>
      <c r="CA10" s="24"/>
      <c r="CB10" s="24"/>
      <c r="CC10" s="24" t="s">
        <v>137</v>
      </c>
      <c r="CD10" s="27" t="s">
        <v>137</v>
      </c>
      <c r="CE10" s="24" t="s">
        <v>138</v>
      </c>
      <c r="CF10" s="24" t="s">
        <v>138</v>
      </c>
      <c r="CG10" s="24" t="s">
        <v>138</v>
      </c>
      <c r="CH10" s="24" t="s">
        <v>121</v>
      </c>
      <c r="CI10" s="24" t="s">
        <v>122</v>
      </c>
      <c r="CJ10" s="24"/>
      <c r="CK10" s="24"/>
      <c r="CL10" s="24" t="s">
        <v>122</v>
      </c>
      <c r="CM10" s="27" t="s">
        <v>123</v>
      </c>
      <c r="CN10" s="24" t="s">
        <v>125</v>
      </c>
      <c r="CO10" s="27" t="s">
        <v>122</v>
      </c>
      <c r="CP10" s="24" t="s">
        <v>125</v>
      </c>
      <c r="CQ10" s="24" t="s">
        <v>123</v>
      </c>
      <c r="CR10" s="27" t="s">
        <v>126</v>
      </c>
      <c r="CS10" s="24"/>
      <c r="CT10" s="27" t="s">
        <v>129</v>
      </c>
      <c r="CU10" s="24" t="s">
        <v>129</v>
      </c>
      <c r="CV10" s="24"/>
      <c r="CW10" s="24"/>
      <c r="CX10" s="24"/>
      <c r="CY10" s="24"/>
      <c r="CZ10" s="28"/>
      <c r="DA10" s="28"/>
      <c r="DB10" s="28"/>
      <c r="DC10" s="28"/>
      <c r="DD10" s="28"/>
      <c r="DE10" s="28"/>
      <c r="DF10" s="28"/>
    </row>
    <row r="11" spans="1:110" s="28" customFormat="1" x14ac:dyDescent="0.4">
      <c r="A11" s="30">
        <v>10</v>
      </c>
      <c r="B11" s="19" t="s">
        <v>101</v>
      </c>
      <c r="C11" s="31">
        <v>2396</v>
      </c>
      <c r="D11" s="31">
        <v>2920</v>
      </c>
      <c r="E11" s="31">
        <v>426</v>
      </c>
      <c r="F11" s="31">
        <v>1575</v>
      </c>
      <c r="G11" s="31">
        <v>4930</v>
      </c>
      <c r="H11" s="31">
        <v>0</v>
      </c>
      <c r="I11" s="21">
        <f t="shared" si="0"/>
        <v>1575</v>
      </c>
      <c r="J11" s="21">
        <f t="shared" si="1"/>
        <v>4930</v>
      </c>
      <c r="K11" s="21">
        <f t="shared" si="2"/>
        <v>6505</v>
      </c>
      <c r="L11" s="21">
        <f>I11/[1]R5!H11</f>
        <v>4.8761609907120746</v>
      </c>
      <c r="M11" s="21">
        <f>J11/[1]R5!H11</f>
        <v>15.263157894736842</v>
      </c>
      <c r="N11" s="31">
        <v>3667.5</v>
      </c>
      <c r="O11" s="31">
        <v>620</v>
      </c>
      <c r="P11" s="32">
        <v>0</v>
      </c>
      <c r="Q11" s="24"/>
      <c r="R11" s="32">
        <v>0</v>
      </c>
      <c r="S11" s="24"/>
      <c r="T11" s="32">
        <v>9.3023255813953487E-3</v>
      </c>
      <c r="U11" s="24" t="s">
        <v>178</v>
      </c>
      <c r="V11" s="24" t="s">
        <v>155</v>
      </c>
      <c r="W11" s="24" t="s">
        <v>143</v>
      </c>
      <c r="X11" s="24" t="s">
        <v>115</v>
      </c>
      <c r="Y11" s="24"/>
      <c r="Z11" s="24"/>
      <c r="AA11" s="24"/>
      <c r="AB11" s="24"/>
      <c r="AC11" s="24"/>
      <c r="AD11" s="24"/>
      <c r="AE11" s="24" t="s">
        <v>109</v>
      </c>
      <c r="AF11" s="24" t="s">
        <v>132</v>
      </c>
      <c r="AG11" s="24"/>
      <c r="AH11" s="24" t="s">
        <v>146</v>
      </c>
      <c r="AI11" s="24"/>
      <c r="AJ11" s="24" t="s">
        <v>112</v>
      </c>
      <c r="AK11" s="24" t="s">
        <v>112</v>
      </c>
      <c r="AL11" s="24" t="s">
        <v>112</v>
      </c>
      <c r="AM11" s="24" t="s">
        <v>112</v>
      </c>
      <c r="AN11" s="24" t="s">
        <v>112</v>
      </c>
      <c r="AO11" s="24" t="s">
        <v>112</v>
      </c>
      <c r="AP11" s="24" t="s">
        <v>112</v>
      </c>
      <c r="AQ11" s="24" t="s">
        <v>112</v>
      </c>
      <c r="AR11" s="24"/>
      <c r="AS11" s="24"/>
      <c r="AT11" s="24" t="s">
        <v>113</v>
      </c>
      <c r="AU11" s="23" t="s">
        <v>114</v>
      </c>
      <c r="AV11" s="24" t="s">
        <v>115</v>
      </c>
      <c r="AW11" s="23" t="s">
        <v>116</v>
      </c>
      <c r="AX11" s="24" t="s">
        <v>115</v>
      </c>
      <c r="AY11" s="24"/>
      <c r="AZ11" s="24"/>
      <c r="BA11" s="24"/>
      <c r="BB11" s="24"/>
      <c r="BC11" s="24"/>
      <c r="BD11" s="24" t="s">
        <v>147</v>
      </c>
      <c r="BE11" s="24" t="s">
        <v>147</v>
      </c>
      <c r="BF11" s="24"/>
      <c r="BG11" s="24"/>
      <c r="BH11" s="24"/>
      <c r="BI11" s="24" t="s">
        <v>147</v>
      </c>
      <c r="BJ11" s="24"/>
      <c r="BK11" s="24" t="s">
        <v>147</v>
      </c>
      <c r="BL11" s="24"/>
      <c r="BM11" s="24" t="s">
        <v>147</v>
      </c>
      <c r="BN11" s="24" t="s">
        <v>147</v>
      </c>
      <c r="BO11" s="24"/>
      <c r="BP11" s="24" t="s">
        <v>147</v>
      </c>
      <c r="BQ11" s="24"/>
      <c r="BR11" s="24"/>
      <c r="BS11" s="24"/>
      <c r="BT11" s="24"/>
      <c r="BU11" s="24"/>
      <c r="BV11" s="24"/>
      <c r="BW11" s="24"/>
      <c r="BX11" s="24"/>
      <c r="BZ11" s="24" t="s">
        <v>148</v>
      </c>
      <c r="CA11" s="24" t="s">
        <v>148</v>
      </c>
      <c r="CB11" s="24" t="s">
        <v>148</v>
      </c>
      <c r="CC11" s="24" t="s">
        <v>158</v>
      </c>
      <c r="CD11" s="24" t="s">
        <v>158</v>
      </c>
      <c r="CE11" s="24" t="s">
        <v>158</v>
      </c>
      <c r="CF11" s="24" t="s">
        <v>121</v>
      </c>
      <c r="CG11" s="24" t="s">
        <v>137</v>
      </c>
      <c r="CH11" s="24" t="s">
        <v>121</v>
      </c>
      <c r="CI11" s="24" t="s">
        <v>122</v>
      </c>
      <c r="CJ11" s="24"/>
      <c r="CK11" s="24" t="s">
        <v>179</v>
      </c>
      <c r="CL11" s="24" t="s">
        <v>123</v>
      </c>
      <c r="CM11" s="24" t="s">
        <v>122</v>
      </c>
      <c r="CN11" s="24"/>
      <c r="CO11" s="24" t="s">
        <v>122</v>
      </c>
      <c r="CP11" s="24"/>
      <c r="CQ11" s="24" t="s">
        <v>123</v>
      </c>
      <c r="CR11" s="24" t="s">
        <v>126</v>
      </c>
      <c r="CS11" s="24" t="s">
        <v>180</v>
      </c>
      <c r="CT11" s="24" t="s">
        <v>128</v>
      </c>
      <c r="CU11" s="24" t="s">
        <v>129</v>
      </c>
      <c r="CV11" s="24"/>
      <c r="CW11" s="24"/>
      <c r="CX11" s="24" t="s">
        <v>178</v>
      </c>
      <c r="CY11" s="24"/>
      <c r="CZ11" s="25"/>
    </row>
    <row r="12" spans="1:110" s="28" customFormat="1" x14ac:dyDescent="0.4">
      <c r="A12" s="18">
        <v>11</v>
      </c>
      <c r="B12" s="19" t="s">
        <v>101</v>
      </c>
      <c r="C12" s="31">
        <v>4618</v>
      </c>
      <c r="D12" s="31">
        <v>8970</v>
      </c>
      <c r="E12" s="31">
        <v>282</v>
      </c>
      <c r="F12" s="31">
        <v>1325</v>
      </c>
      <c r="G12" s="31">
        <v>6340</v>
      </c>
      <c r="H12" s="31">
        <v>0</v>
      </c>
      <c r="I12" s="21">
        <f t="shared" si="0"/>
        <v>1325</v>
      </c>
      <c r="J12" s="21">
        <f t="shared" si="1"/>
        <v>6340</v>
      </c>
      <c r="K12" s="21">
        <f t="shared" si="2"/>
        <v>7665</v>
      </c>
      <c r="L12" s="21">
        <f>I12/[1]R5!H12</f>
        <v>4.2063492063492065</v>
      </c>
      <c r="M12" s="21">
        <f>J12/[1]R5!H12</f>
        <v>20.126984126984127</v>
      </c>
      <c r="N12" s="31">
        <v>1185</v>
      </c>
      <c r="O12" s="31">
        <v>450</v>
      </c>
      <c r="P12" s="32">
        <v>0</v>
      </c>
      <c r="Q12" s="24"/>
      <c r="R12" s="32">
        <v>1.1135857461024498E-3</v>
      </c>
      <c r="S12" s="24"/>
      <c r="T12" s="32">
        <v>1.3986013986013986E-2</v>
      </c>
      <c r="U12" s="24" t="s">
        <v>181</v>
      </c>
      <c r="V12" s="24" t="s">
        <v>102</v>
      </c>
      <c r="W12" s="24" t="s">
        <v>143</v>
      </c>
      <c r="X12" s="24" t="s">
        <v>115</v>
      </c>
      <c r="Y12" s="24" t="s">
        <v>135</v>
      </c>
      <c r="Z12" s="24"/>
      <c r="AA12" s="24"/>
      <c r="AB12" s="24"/>
      <c r="AC12" s="24"/>
      <c r="AD12" s="24"/>
      <c r="AE12" s="24" t="s">
        <v>109</v>
      </c>
      <c r="AF12" s="24" t="s">
        <v>132</v>
      </c>
      <c r="AG12" s="24"/>
      <c r="AH12" s="24" t="s">
        <v>146</v>
      </c>
      <c r="AI12" s="24"/>
      <c r="AJ12" s="24"/>
      <c r="AK12" s="24"/>
      <c r="AL12" s="24" t="s">
        <v>112</v>
      </c>
      <c r="AM12" s="24"/>
      <c r="AN12" s="24"/>
      <c r="AO12" s="24"/>
      <c r="AP12" s="24"/>
      <c r="AQ12" s="24"/>
      <c r="AR12" s="24"/>
      <c r="AS12" s="24"/>
      <c r="AT12" s="24" t="s">
        <v>113</v>
      </c>
      <c r="AU12" s="23" t="s">
        <v>114</v>
      </c>
      <c r="AV12" s="24" t="s">
        <v>115</v>
      </c>
      <c r="AW12" s="23" t="s">
        <v>116</v>
      </c>
      <c r="AX12" s="24" t="s">
        <v>115</v>
      </c>
      <c r="AY12" s="24"/>
      <c r="AZ12" s="24"/>
      <c r="BA12" s="24"/>
      <c r="BB12" s="24"/>
      <c r="BC12" s="24"/>
      <c r="BD12" s="24" t="s">
        <v>147</v>
      </c>
      <c r="BE12" s="24"/>
      <c r="BF12" s="24"/>
      <c r="BG12" s="24"/>
      <c r="BH12" s="24"/>
      <c r="BI12" s="24" t="s">
        <v>147</v>
      </c>
      <c r="BJ12" s="24"/>
      <c r="BK12" s="24" t="s">
        <v>147</v>
      </c>
      <c r="BL12" s="24"/>
      <c r="BM12" s="24" t="s">
        <v>147</v>
      </c>
      <c r="BN12" s="24"/>
      <c r="BO12" s="24"/>
      <c r="BP12" s="24"/>
      <c r="BQ12" s="24"/>
      <c r="BR12" s="24"/>
      <c r="BS12" s="24"/>
      <c r="BT12" s="24"/>
      <c r="BU12" s="24"/>
      <c r="BV12" s="24"/>
      <c r="BW12" s="24"/>
      <c r="BX12" s="24"/>
      <c r="BY12" s="25"/>
      <c r="BZ12" s="24" t="s">
        <v>148</v>
      </c>
      <c r="CA12" s="24" t="s">
        <v>174</v>
      </c>
      <c r="CB12" s="24" t="s">
        <v>148</v>
      </c>
      <c r="CC12" s="24" t="s">
        <v>121</v>
      </c>
      <c r="CD12" s="24" t="s">
        <v>121</v>
      </c>
      <c r="CE12" s="24" t="s">
        <v>121</v>
      </c>
      <c r="CF12" s="24" t="s">
        <v>121</v>
      </c>
      <c r="CG12" s="24" t="s">
        <v>137</v>
      </c>
      <c r="CH12" s="24" t="s">
        <v>121</v>
      </c>
      <c r="CI12" s="24" t="s">
        <v>122</v>
      </c>
      <c r="CJ12" s="24"/>
      <c r="CK12" s="24" t="s">
        <v>182</v>
      </c>
      <c r="CL12" s="24" t="s">
        <v>123</v>
      </c>
      <c r="CM12" s="24" t="s">
        <v>122</v>
      </c>
      <c r="CN12" s="24"/>
      <c r="CO12" s="24" t="s">
        <v>122</v>
      </c>
      <c r="CP12" s="24"/>
      <c r="CQ12" s="24" t="s">
        <v>123</v>
      </c>
      <c r="CR12" s="24" t="s">
        <v>126</v>
      </c>
      <c r="CS12" s="24" t="s">
        <v>183</v>
      </c>
      <c r="CT12" s="24" t="s">
        <v>128</v>
      </c>
      <c r="CU12" s="24" t="s">
        <v>129</v>
      </c>
      <c r="CV12" s="24"/>
      <c r="CW12" s="24"/>
      <c r="CX12" s="24" t="s">
        <v>181</v>
      </c>
      <c r="CY12" s="24"/>
    </row>
    <row r="13" spans="1:110" s="28" customFormat="1" x14ac:dyDescent="0.4">
      <c r="A13" s="30">
        <v>12</v>
      </c>
      <c r="B13" s="19" t="s">
        <v>101</v>
      </c>
      <c r="C13" s="31">
        <v>2454</v>
      </c>
      <c r="D13" s="31">
        <v>1270</v>
      </c>
      <c r="E13" s="31">
        <v>532</v>
      </c>
      <c r="F13" s="31">
        <v>5600</v>
      </c>
      <c r="G13" s="31">
        <v>14820</v>
      </c>
      <c r="H13" s="31">
        <v>0</v>
      </c>
      <c r="I13" s="21">
        <f t="shared" si="0"/>
        <v>5600</v>
      </c>
      <c r="J13" s="21">
        <f t="shared" si="1"/>
        <v>14820</v>
      </c>
      <c r="K13" s="21">
        <f t="shared" si="2"/>
        <v>20420</v>
      </c>
      <c r="L13" s="21">
        <f>I13/[1]R5!H13</f>
        <v>17.948717948717949</v>
      </c>
      <c r="M13" s="21">
        <f>J13/[1]R5!H13</f>
        <v>47.5</v>
      </c>
      <c r="N13" s="31">
        <v>1260</v>
      </c>
      <c r="O13" s="31">
        <v>0</v>
      </c>
      <c r="P13" s="32">
        <v>7.2815533980582527E-3</v>
      </c>
      <c r="Q13" s="24" t="s">
        <v>184</v>
      </c>
      <c r="R13" s="32">
        <v>0</v>
      </c>
      <c r="S13" s="24"/>
      <c r="T13" s="32">
        <v>1.8450184501845018E-2</v>
      </c>
      <c r="U13" s="24" t="s">
        <v>185</v>
      </c>
      <c r="V13" s="24" t="s">
        <v>155</v>
      </c>
      <c r="W13" s="24" t="s">
        <v>103</v>
      </c>
      <c r="X13" s="24" t="s">
        <v>115</v>
      </c>
      <c r="Y13" s="24" t="s">
        <v>135</v>
      </c>
      <c r="Z13" s="24" t="s">
        <v>144</v>
      </c>
      <c r="AA13" s="24"/>
      <c r="AB13" s="24"/>
      <c r="AC13" s="24"/>
      <c r="AD13" s="24"/>
      <c r="AE13" s="24" t="s">
        <v>109</v>
      </c>
      <c r="AF13" s="24" t="s">
        <v>145</v>
      </c>
      <c r="AG13" s="24"/>
      <c r="AH13" s="24" t="s">
        <v>146</v>
      </c>
      <c r="AI13" s="24"/>
      <c r="AJ13" s="24" t="s">
        <v>112</v>
      </c>
      <c r="AK13" s="24"/>
      <c r="AL13" s="24" t="s">
        <v>112</v>
      </c>
      <c r="AM13" s="24" t="s">
        <v>112</v>
      </c>
      <c r="AN13" s="24" t="s">
        <v>112</v>
      </c>
      <c r="AO13" s="24" t="s">
        <v>112</v>
      </c>
      <c r="AP13" s="24"/>
      <c r="AQ13" s="24" t="s">
        <v>112</v>
      </c>
      <c r="AR13" s="24"/>
      <c r="AS13" s="24"/>
      <c r="AT13" s="24" t="s">
        <v>113</v>
      </c>
      <c r="AU13" s="23" t="s">
        <v>114</v>
      </c>
      <c r="AV13" s="24" t="s">
        <v>115</v>
      </c>
      <c r="AW13" s="23" t="s">
        <v>116</v>
      </c>
      <c r="AX13" s="24" t="s">
        <v>115</v>
      </c>
      <c r="AY13" s="24"/>
      <c r="AZ13" s="24"/>
      <c r="BA13" s="24"/>
      <c r="BB13" s="24"/>
      <c r="BC13" s="24"/>
      <c r="BD13" s="24"/>
      <c r="BE13" s="24" t="s">
        <v>147</v>
      </c>
      <c r="BF13" s="24"/>
      <c r="BG13" s="24"/>
      <c r="BH13" s="24" t="s">
        <v>147</v>
      </c>
      <c r="BI13" s="24"/>
      <c r="BJ13" s="24"/>
      <c r="BK13" s="24" t="s">
        <v>147</v>
      </c>
      <c r="BL13" s="24" t="s">
        <v>147</v>
      </c>
      <c r="BM13" s="24" t="s">
        <v>147</v>
      </c>
      <c r="BN13" s="24" t="s">
        <v>147</v>
      </c>
      <c r="BO13" s="24" t="s">
        <v>147</v>
      </c>
      <c r="BP13" s="24"/>
      <c r="BQ13" s="24"/>
      <c r="BR13" s="24"/>
      <c r="BS13" s="24"/>
      <c r="BT13" s="24"/>
      <c r="BU13" s="24"/>
      <c r="BV13" s="24"/>
      <c r="BW13" s="24"/>
      <c r="BX13" s="24"/>
      <c r="BY13" s="37"/>
      <c r="BZ13" s="24" t="s">
        <v>157</v>
      </c>
      <c r="CA13" s="24" t="s">
        <v>157</v>
      </c>
      <c r="CB13" s="24" t="s">
        <v>157</v>
      </c>
      <c r="CC13" s="24" t="s">
        <v>137</v>
      </c>
      <c r="CD13" s="24" t="s">
        <v>121</v>
      </c>
      <c r="CE13" s="24" t="s">
        <v>137</v>
      </c>
      <c r="CF13" s="24" t="s">
        <v>158</v>
      </c>
      <c r="CG13" s="24" t="s">
        <v>121</v>
      </c>
      <c r="CH13" s="24" t="s">
        <v>121</v>
      </c>
      <c r="CI13" s="24" t="s">
        <v>122</v>
      </c>
      <c r="CJ13" s="24"/>
      <c r="CK13" s="24" t="s">
        <v>186</v>
      </c>
      <c r="CL13" s="24" t="s">
        <v>123</v>
      </c>
      <c r="CM13" s="24" t="s">
        <v>141</v>
      </c>
      <c r="CN13" s="24"/>
      <c r="CO13" s="24" t="s">
        <v>122</v>
      </c>
      <c r="CP13" s="24"/>
      <c r="CQ13" s="24" t="s">
        <v>123</v>
      </c>
      <c r="CR13" s="24" t="s">
        <v>126</v>
      </c>
      <c r="CS13" s="24"/>
      <c r="CT13" s="24" t="s">
        <v>129</v>
      </c>
      <c r="CU13" s="24" t="s">
        <v>129</v>
      </c>
      <c r="CV13" s="24" t="s">
        <v>184</v>
      </c>
      <c r="CW13" s="24"/>
      <c r="CX13" s="24" t="s">
        <v>185</v>
      </c>
      <c r="CY13" s="24"/>
    </row>
    <row r="14" spans="1:110" s="28" customFormat="1" ht="37.5" x14ac:dyDescent="0.4">
      <c r="A14" s="18">
        <v>13</v>
      </c>
      <c r="B14" s="19" t="s">
        <v>101</v>
      </c>
      <c r="C14" s="34">
        <v>1038</v>
      </c>
      <c r="D14" s="34">
        <v>1970</v>
      </c>
      <c r="E14" s="34">
        <v>42</v>
      </c>
      <c r="F14" s="34">
        <v>1625</v>
      </c>
      <c r="G14" s="34">
        <v>0</v>
      </c>
      <c r="H14" s="34">
        <v>7712.5</v>
      </c>
      <c r="I14" s="21">
        <f t="shared" si="0"/>
        <v>1625</v>
      </c>
      <c r="J14" s="21">
        <f t="shared" si="1"/>
        <v>7712.5</v>
      </c>
      <c r="K14" s="21">
        <f t="shared" si="2"/>
        <v>9337.5</v>
      </c>
      <c r="L14" s="21">
        <f>I14/[1]R5!H14</f>
        <v>5.3453947368421053</v>
      </c>
      <c r="M14" s="21">
        <f>J14/[1]R5!H14</f>
        <v>25.370065789473685</v>
      </c>
      <c r="N14" s="34">
        <v>0</v>
      </c>
      <c r="O14" s="34">
        <v>387.5</v>
      </c>
      <c r="P14" s="32">
        <v>0.11282051282051282</v>
      </c>
      <c r="Q14" s="27" t="s">
        <v>187</v>
      </c>
      <c r="R14" s="32">
        <v>1.4999999999999999E-2</v>
      </c>
      <c r="S14" s="27"/>
      <c r="T14" s="32">
        <v>0.43243243243243246</v>
      </c>
      <c r="U14" s="35" t="s">
        <v>188</v>
      </c>
      <c r="V14" s="27" t="s">
        <v>130</v>
      </c>
      <c r="W14" s="27" t="s">
        <v>103</v>
      </c>
      <c r="X14" s="36" t="s">
        <v>115</v>
      </c>
      <c r="Y14" s="36" t="s">
        <v>135</v>
      </c>
      <c r="Z14" s="27"/>
      <c r="AA14" s="27"/>
      <c r="AB14" s="27"/>
      <c r="AC14" s="27"/>
      <c r="AD14" s="27"/>
      <c r="AE14" s="27" t="s">
        <v>109</v>
      </c>
      <c r="AF14" s="27" t="s">
        <v>145</v>
      </c>
      <c r="AG14" s="27"/>
      <c r="AH14" s="27" t="s">
        <v>146</v>
      </c>
      <c r="AI14" s="27" t="s">
        <v>112</v>
      </c>
      <c r="AJ14" s="27" t="s">
        <v>112</v>
      </c>
      <c r="AK14" s="27"/>
      <c r="AL14" s="27" t="s">
        <v>112</v>
      </c>
      <c r="AM14" s="27" t="s">
        <v>112</v>
      </c>
      <c r="AN14" s="27" t="s">
        <v>112</v>
      </c>
      <c r="AO14" s="27" t="s">
        <v>112</v>
      </c>
      <c r="AP14" s="27" t="s">
        <v>112</v>
      </c>
      <c r="AQ14" s="27" t="s">
        <v>112</v>
      </c>
      <c r="AR14" s="27"/>
      <c r="AS14" s="27"/>
      <c r="AT14" s="27" t="s">
        <v>113</v>
      </c>
      <c r="AU14" s="23" t="s">
        <v>114</v>
      </c>
      <c r="AV14" s="24" t="s">
        <v>115</v>
      </c>
      <c r="AW14" s="23" t="s">
        <v>114</v>
      </c>
      <c r="AX14" s="24" t="s">
        <v>115</v>
      </c>
      <c r="AY14" s="27"/>
      <c r="AZ14" s="27"/>
      <c r="BA14" s="27"/>
      <c r="BB14" s="27"/>
      <c r="BC14" s="27"/>
      <c r="BD14" s="36" t="s">
        <v>147</v>
      </c>
      <c r="BE14" s="36" t="s">
        <v>147</v>
      </c>
      <c r="BF14" s="27"/>
      <c r="BG14" s="27"/>
      <c r="BH14" s="27"/>
      <c r="BI14" s="36" t="s">
        <v>147</v>
      </c>
      <c r="BJ14" s="27"/>
      <c r="BK14" s="36" t="s">
        <v>147</v>
      </c>
      <c r="BL14" s="27"/>
      <c r="BM14" s="36" t="s">
        <v>147</v>
      </c>
      <c r="BN14" s="27"/>
      <c r="BO14" s="27"/>
      <c r="BP14" s="27"/>
      <c r="BQ14" s="27"/>
      <c r="BR14" s="27"/>
      <c r="BS14" s="27"/>
      <c r="BT14" s="27"/>
      <c r="BU14" s="27"/>
      <c r="BV14" s="27"/>
      <c r="BW14" s="27"/>
      <c r="BX14" s="27"/>
      <c r="BY14" s="25"/>
      <c r="BZ14" s="27" t="s">
        <v>136</v>
      </c>
      <c r="CA14" s="27" t="s">
        <v>136</v>
      </c>
      <c r="CB14" s="27" t="s">
        <v>136</v>
      </c>
      <c r="CC14" s="27" t="s">
        <v>137</v>
      </c>
      <c r="CD14" s="27" t="s">
        <v>137</v>
      </c>
      <c r="CE14" s="27" t="s">
        <v>121</v>
      </c>
      <c r="CF14" s="27" t="s">
        <v>137</v>
      </c>
      <c r="CG14" s="27" t="s">
        <v>121</v>
      </c>
      <c r="CH14" s="27" t="s">
        <v>121</v>
      </c>
      <c r="CI14" s="27" t="s">
        <v>122</v>
      </c>
      <c r="CJ14" s="27"/>
      <c r="CK14" s="27"/>
      <c r="CL14" s="27" t="s">
        <v>123</v>
      </c>
      <c r="CM14" s="27" t="s">
        <v>123</v>
      </c>
      <c r="CN14" s="27"/>
      <c r="CO14" s="27" t="s">
        <v>122</v>
      </c>
      <c r="CP14" s="27"/>
      <c r="CQ14" s="27" t="s">
        <v>123</v>
      </c>
      <c r="CR14" s="27" t="s">
        <v>126</v>
      </c>
      <c r="CS14" s="27"/>
      <c r="CT14" s="27" t="s">
        <v>141</v>
      </c>
      <c r="CU14" s="27" t="s">
        <v>129</v>
      </c>
      <c r="CV14" s="27" t="s">
        <v>187</v>
      </c>
      <c r="CW14" s="27"/>
      <c r="CX14" s="35" t="s">
        <v>188</v>
      </c>
      <c r="CY14" s="27"/>
    </row>
    <row r="15" spans="1:110" s="46" customFormat="1" x14ac:dyDescent="0.4">
      <c r="A15" s="38">
        <v>14</v>
      </c>
      <c r="B15" s="39" t="s">
        <v>135</v>
      </c>
      <c r="C15" s="40">
        <v>66</v>
      </c>
      <c r="D15" s="40">
        <v>0</v>
      </c>
      <c r="E15" s="40">
        <v>0</v>
      </c>
      <c r="F15" s="40">
        <v>0</v>
      </c>
      <c r="G15" s="40">
        <v>0</v>
      </c>
      <c r="H15" s="40">
        <v>300</v>
      </c>
      <c r="I15" s="41">
        <f t="shared" si="0"/>
        <v>0</v>
      </c>
      <c r="J15" s="41">
        <f t="shared" si="1"/>
        <v>300</v>
      </c>
      <c r="K15" s="41">
        <f t="shared" si="2"/>
        <v>300</v>
      </c>
      <c r="L15" s="42">
        <f>I15/[1]R5!H15</f>
        <v>0</v>
      </c>
      <c r="M15" s="42">
        <f>J15/[1]R5!H15</f>
        <v>1.048951048951049</v>
      </c>
      <c r="N15" s="40">
        <v>0</v>
      </c>
      <c r="O15" s="40">
        <v>0</v>
      </c>
      <c r="P15" s="43">
        <v>5.7142857142857141E-2</v>
      </c>
      <c r="Q15" s="44" t="s">
        <v>189</v>
      </c>
      <c r="R15" s="43"/>
      <c r="S15" s="44"/>
      <c r="T15" s="43"/>
      <c r="U15" s="44"/>
      <c r="V15" s="44" t="s">
        <v>130</v>
      </c>
      <c r="W15" s="44" t="s">
        <v>103</v>
      </c>
      <c r="X15" s="44"/>
      <c r="Y15" s="44"/>
      <c r="Z15" s="44"/>
      <c r="AA15" s="44"/>
      <c r="AB15" s="44"/>
      <c r="AC15" s="44"/>
      <c r="AD15" s="44" t="s">
        <v>190</v>
      </c>
      <c r="AE15" s="44" t="s">
        <v>109</v>
      </c>
      <c r="AF15" s="44" t="s">
        <v>132</v>
      </c>
      <c r="AG15" s="44" t="s">
        <v>191</v>
      </c>
      <c r="AH15" s="44" t="s">
        <v>146</v>
      </c>
      <c r="AI15" s="44" t="s">
        <v>112</v>
      </c>
      <c r="AJ15" s="44"/>
      <c r="AK15" s="44"/>
      <c r="AL15" s="44" t="s">
        <v>112</v>
      </c>
      <c r="AM15" s="44" t="s">
        <v>112</v>
      </c>
      <c r="AN15" s="44" t="s">
        <v>112</v>
      </c>
      <c r="AO15" s="44" t="s">
        <v>112</v>
      </c>
      <c r="AP15" s="44" t="s">
        <v>112</v>
      </c>
      <c r="AQ15" s="44" t="s">
        <v>112</v>
      </c>
      <c r="AR15" s="44"/>
      <c r="AS15" s="44"/>
      <c r="AT15" s="44" t="s">
        <v>113</v>
      </c>
      <c r="AU15" s="44" t="s">
        <v>192</v>
      </c>
      <c r="AV15" s="44" t="s">
        <v>134</v>
      </c>
      <c r="AW15" s="44" t="s">
        <v>115</v>
      </c>
      <c r="AX15" s="44" t="s">
        <v>134</v>
      </c>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5"/>
      <c r="BZ15" s="44" t="s">
        <v>193</v>
      </c>
      <c r="CA15" s="44" t="s">
        <v>194</v>
      </c>
      <c r="CB15" s="44" t="s">
        <v>194</v>
      </c>
      <c r="CC15" s="44" t="s">
        <v>121</v>
      </c>
      <c r="CD15" s="44" t="s">
        <v>121</v>
      </c>
      <c r="CE15" s="44" t="s">
        <v>138</v>
      </c>
      <c r="CF15" s="44" t="s">
        <v>138</v>
      </c>
      <c r="CG15" s="44" t="s">
        <v>139</v>
      </c>
      <c r="CH15" s="44" t="s">
        <v>121</v>
      </c>
      <c r="CI15" s="44" t="s">
        <v>195</v>
      </c>
      <c r="CJ15" s="44" t="s">
        <v>196</v>
      </c>
      <c r="CK15" s="44"/>
      <c r="CL15" s="44" t="s">
        <v>122</v>
      </c>
      <c r="CM15" s="44"/>
      <c r="CN15" s="44"/>
      <c r="CO15" s="44" t="s">
        <v>122</v>
      </c>
      <c r="CP15" s="44"/>
      <c r="CQ15" s="44" t="s">
        <v>123</v>
      </c>
      <c r="CR15" s="44" t="s">
        <v>140</v>
      </c>
      <c r="CS15" s="44"/>
      <c r="CT15" s="44" t="s">
        <v>128</v>
      </c>
      <c r="CU15" s="44" t="s">
        <v>129</v>
      </c>
      <c r="CV15" s="44" t="s">
        <v>189</v>
      </c>
      <c r="CW15" s="44"/>
      <c r="CX15" s="44"/>
      <c r="CY15" s="44"/>
    </row>
    <row r="16" spans="1:110" s="28" customFormat="1" x14ac:dyDescent="0.4">
      <c r="A16" s="47">
        <v>15</v>
      </c>
      <c r="B16" s="39" t="s">
        <v>135</v>
      </c>
      <c r="C16" s="40">
        <v>794</v>
      </c>
      <c r="D16" s="40">
        <v>2640</v>
      </c>
      <c r="E16" s="40">
        <v>0</v>
      </c>
      <c r="F16" s="40">
        <v>0</v>
      </c>
      <c r="G16" s="40">
        <v>0</v>
      </c>
      <c r="H16" s="40">
        <v>0</v>
      </c>
      <c r="I16" s="41">
        <f t="shared" si="0"/>
        <v>0</v>
      </c>
      <c r="J16" s="41">
        <f t="shared" si="1"/>
        <v>0</v>
      </c>
      <c r="K16" s="41">
        <f t="shared" si="2"/>
        <v>0</v>
      </c>
      <c r="L16" s="42">
        <f>I16/[1]R5!H16</f>
        <v>0</v>
      </c>
      <c r="M16" s="42">
        <f>J16/[1]R5!H16</f>
        <v>0</v>
      </c>
      <c r="N16" s="40">
        <v>0</v>
      </c>
      <c r="O16" s="40">
        <v>0</v>
      </c>
      <c r="P16" s="43">
        <v>0</v>
      </c>
      <c r="Q16" s="44"/>
      <c r="R16" s="43">
        <v>0</v>
      </c>
      <c r="S16" s="44"/>
      <c r="T16" s="43"/>
      <c r="U16" s="44"/>
      <c r="V16" s="44" t="s">
        <v>155</v>
      </c>
      <c r="W16" s="44" t="s">
        <v>143</v>
      </c>
      <c r="X16" s="44"/>
      <c r="Y16" s="44"/>
      <c r="Z16" s="44"/>
      <c r="AA16" s="44"/>
      <c r="AB16" s="44"/>
      <c r="AC16" s="44"/>
      <c r="AD16" s="44" t="s">
        <v>197</v>
      </c>
      <c r="AE16" s="44" t="s">
        <v>109</v>
      </c>
      <c r="AF16" s="44" t="s">
        <v>132</v>
      </c>
      <c r="AG16" s="44"/>
      <c r="AH16" s="44" t="s">
        <v>146</v>
      </c>
      <c r="AI16" s="44"/>
      <c r="AJ16" s="44"/>
      <c r="AK16" s="44"/>
      <c r="AL16" s="44" t="s">
        <v>112</v>
      </c>
      <c r="AM16" s="44" t="s">
        <v>112</v>
      </c>
      <c r="AN16" s="44" t="s">
        <v>112</v>
      </c>
      <c r="AO16" s="44" t="s">
        <v>112</v>
      </c>
      <c r="AP16" s="44" t="s">
        <v>112</v>
      </c>
      <c r="AQ16" s="44" t="s">
        <v>112</v>
      </c>
      <c r="AR16" s="44"/>
      <c r="AS16" s="44"/>
      <c r="AT16" s="44" t="s">
        <v>113</v>
      </c>
      <c r="AU16" s="44" t="s">
        <v>114</v>
      </c>
      <c r="AV16" s="44" t="s">
        <v>115</v>
      </c>
      <c r="AW16" s="44" t="s">
        <v>114</v>
      </c>
      <c r="AX16" s="44" t="s">
        <v>115</v>
      </c>
      <c r="AY16" s="44"/>
      <c r="AZ16" s="44"/>
      <c r="BA16" s="44"/>
      <c r="BB16" s="44"/>
      <c r="BC16" s="44"/>
      <c r="BD16" s="44" t="s">
        <v>147</v>
      </c>
      <c r="BE16" s="44"/>
      <c r="BF16" s="44"/>
      <c r="BG16" s="44"/>
      <c r="BH16" s="44"/>
      <c r="BI16" s="44"/>
      <c r="BJ16" s="44"/>
      <c r="BK16" s="44"/>
      <c r="BL16" s="44"/>
      <c r="BM16" s="44"/>
      <c r="BN16" s="44"/>
      <c r="BO16" s="44"/>
      <c r="BP16" s="44"/>
      <c r="BQ16" s="44"/>
      <c r="BR16" s="44"/>
      <c r="BS16" s="44"/>
      <c r="BT16" s="44"/>
      <c r="BU16" s="44"/>
      <c r="BV16" s="44"/>
      <c r="BW16" s="44"/>
      <c r="BX16" s="44"/>
      <c r="BY16" s="48"/>
      <c r="BZ16" s="44" t="s">
        <v>148</v>
      </c>
      <c r="CA16" s="44"/>
      <c r="CB16" s="44" t="s">
        <v>148</v>
      </c>
      <c r="CC16" s="44" t="s">
        <v>137</v>
      </c>
      <c r="CD16" s="44" t="s">
        <v>137</v>
      </c>
      <c r="CE16" s="44" t="s">
        <v>138</v>
      </c>
      <c r="CF16" s="44" t="s">
        <v>158</v>
      </c>
      <c r="CG16" s="44" t="s">
        <v>139</v>
      </c>
      <c r="CH16" s="44" t="s">
        <v>121</v>
      </c>
      <c r="CI16" s="44" t="s">
        <v>122</v>
      </c>
      <c r="CJ16" s="44"/>
      <c r="CK16" s="44"/>
      <c r="CL16" s="44" t="s">
        <v>123</v>
      </c>
      <c r="CM16" s="44" t="s">
        <v>122</v>
      </c>
      <c r="CN16" s="44"/>
      <c r="CO16" s="44" t="s">
        <v>122</v>
      </c>
      <c r="CP16" s="44"/>
      <c r="CQ16" s="44" t="s">
        <v>122</v>
      </c>
      <c r="CR16" s="44" t="s">
        <v>126</v>
      </c>
      <c r="CS16" s="44"/>
      <c r="CT16" s="44" t="s">
        <v>128</v>
      </c>
      <c r="CU16" s="44" t="s">
        <v>141</v>
      </c>
      <c r="CV16" s="44"/>
      <c r="CW16" s="44"/>
      <c r="CX16" s="44"/>
      <c r="CY16" s="44"/>
    </row>
    <row r="17" spans="1:107" s="46" customFormat="1" x14ac:dyDescent="0.4">
      <c r="A17" s="38">
        <v>16</v>
      </c>
      <c r="B17" s="39" t="s">
        <v>135</v>
      </c>
      <c r="C17" s="40">
        <v>0</v>
      </c>
      <c r="D17" s="40">
        <v>1170</v>
      </c>
      <c r="E17" s="40">
        <v>102</v>
      </c>
      <c r="F17" s="40">
        <v>650</v>
      </c>
      <c r="G17" s="40">
        <v>2370</v>
      </c>
      <c r="H17" s="40">
        <v>0</v>
      </c>
      <c r="I17" s="41">
        <f t="shared" si="0"/>
        <v>650</v>
      </c>
      <c r="J17" s="41">
        <f t="shared" si="1"/>
        <v>2370</v>
      </c>
      <c r="K17" s="41">
        <f t="shared" si="2"/>
        <v>3020</v>
      </c>
      <c r="L17" s="42">
        <f>I17/[1]R5!H17</f>
        <v>2.3636363636363638</v>
      </c>
      <c r="M17" s="42">
        <f>J17/[1]R5!H17</f>
        <v>8.6181818181818191</v>
      </c>
      <c r="N17" s="40">
        <v>0</v>
      </c>
      <c r="O17" s="40">
        <v>430</v>
      </c>
      <c r="P17" s="43"/>
      <c r="Q17" s="44" t="s">
        <v>198</v>
      </c>
      <c r="R17" s="43">
        <v>4.0983606557377046E-2</v>
      </c>
      <c r="S17" s="44"/>
      <c r="T17" s="43">
        <v>0.33766233766233766</v>
      </c>
      <c r="U17" s="44" t="s">
        <v>199</v>
      </c>
      <c r="V17" s="44" t="s">
        <v>155</v>
      </c>
      <c r="W17" s="44" t="s">
        <v>143</v>
      </c>
      <c r="X17" s="44" t="s">
        <v>115</v>
      </c>
      <c r="Y17" s="44" t="s">
        <v>134</v>
      </c>
      <c r="Z17" s="44" t="s">
        <v>135</v>
      </c>
      <c r="AA17" s="44" t="s">
        <v>101</v>
      </c>
      <c r="AB17" s="44"/>
      <c r="AC17" s="44"/>
      <c r="AD17" s="44"/>
      <c r="AE17" s="44" t="s">
        <v>109</v>
      </c>
      <c r="AF17" s="44" t="s">
        <v>145</v>
      </c>
      <c r="AG17" s="44" t="s">
        <v>200</v>
      </c>
      <c r="AH17" s="44" t="s">
        <v>146</v>
      </c>
      <c r="AI17" s="44"/>
      <c r="AJ17" s="44"/>
      <c r="AK17" s="44"/>
      <c r="AL17" s="44" t="s">
        <v>112</v>
      </c>
      <c r="AM17" s="44" t="s">
        <v>112</v>
      </c>
      <c r="AN17" s="44"/>
      <c r="AO17" s="44" t="s">
        <v>112</v>
      </c>
      <c r="AP17" s="44"/>
      <c r="AQ17" s="44"/>
      <c r="AR17" s="44"/>
      <c r="AS17" s="44"/>
      <c r="AT17" s="44" t="s">
        <v>113</v>
      </c>
      <c r="AU17" s="44" t="s">
        <v>114</v>
      </c>
      <c r="AV17" s="44" t="s">
        <v>115</v>
      </c>
      <c r="AW17" s="44" t="s">
        <v>114</v>
      </c>
      <c r="AX17" s="44" t="s">
        <v>115</v>
      </c>
      <c r="AY17" s="44"/>
      <c r="AZ17" s="44"/>
      <c r="BA17" s="44"/>
      <c r="BB17" s="44"/>
      <c r="BC17" s="44"/>
      <c r="BD17" s="44" t="s">
        <v>147</v>
      </c>
      <c r="BE17" s="44" t="s">
        <v>147</v>
      </c>
      <c r="BF17" s="44"/>
      <c r="BG17" s="44"/>
      <c r="BH17" s="44"/>
      <c r="BI17" s="44" t="s">
        <v>147</v>
      </c>
      <c r="BJ17" s="44"/>
      <c r="BK17" s="44"/>
      <c r="BL17" s="44"/>
      <c r="BM17" s="44"/>
      <c r="BN17" s="44"/>
      <c r="BO17" s="44"/>
      <c r="BP17" s="44"/>
      <c r="BQ17" s="44"/>
      <c r="BR17" s="44"/>
      <c r="BS17" s="44"/>
      <c r="BT17" s="44"/>
      <c r="BU17" s="44"/>
      <c r="BV17" s="44"/>
      <c r="BW17" s="44"/>
      <c r="BX17" s="44"/>
      <c r="BY17" s="45"/>
      <c r="BZ17" s="44" t="s">
        <v>136</v>
      </c>
      <c r="CA17" s="44" t="s">
        <v>136</v>
      </c>
      <c r="CB17" s="44" t="s">
        <v>136</v>
      </c>
      <c r="CC17" s="44" t="s">
        <v>158</v>
      </c>
      <c r="CD17" s="44" t="s">
        <v>158</v>
      </c>
      <c r="CE17" s="44" t="s">
        <v>137</v>
      </c>
      <c r="CF17" s="44" t="s">
        <v>121</v>
      </c>
      <c r="CG17" s="44" t="s">
        <v>150</v>
      </c>
      <c r="CH17" s="44" t="s">
        <v>121</v>
      </c>
      <c r="CI17" s="44" t="s">
        <v>122</v>
      </c>
      <c r="CJ17" s="44"/>
      <c r="CK17" s="44" t="s">
        <v>201</v>
      </c>
      <c r="CL17" s="44" t="s">
        <v>123</v>
      </c>
      <c r="CM17" s="44" t="s">
        <v>123</v>
      </c>
      <c r="CN17" s="44"/>
      <c r="CO17" s="44" t="s">
        <v>123</v>
      </c>
      <c r="CP17" s="44"/>
      <c r="CQ17" s="44" t="s">
        <v>122</v>
      </c>
      <c r="CR17" s="44" t="s">
        <v>126</v>
      </c>
      <c r="CS17" s="44"/>
      <c r="CT17" s="44" t="s">
        <v>128</v>
      </c>
      <c r="CU17" s="44" t="s">
        <v>129</v>
      </c>
      <c r="CV17" s="44" t="s">
        <v>198</v>
      </c>
      <c r="CW17" s="44"/>
      <c r="CX17" s="44" t="s">
        <v>199</v>
      </c>
      <c r="CY17" s="44"/>
    </row>
    <row r="18" spans="1:107" s="46" customFormat="1" x14ac:dyDescent="0.4">
      <c r="A18" s="47">
        <v>17</v>
      </c>
      <c r="B18" s="39" t="s">
        <v>135</v>
      </c>
      <c r="C18" s="40">
        <v>500</v>
      </c>
      <c r="D18" s="40">
        <v>90</v>
      </c>
      <c r="E18" s="40">
        <v>2</v>
      </c>
      <c r="F18" s="40">
        <v>62.5</v>
      </c>
      <c r="G18" s="40">
        <v>0</v>
      </c>
      <c r="H18" s="40">
        <v>3337.5</v>
      </c>
      <c r="I18" s="41">
        <f t="shared" si="0"/>
        <v>62.5</v>
      </c>
      <c r="J18" s="41">
        <f t="shared" si="1"/>
        <v>3337.5</v>
      </c>
      <c r="K18" s="41">
        <f t="shared" si="2"/>
        <v>3400</v>
      </c>
      <c r="L18" s="42">
        <f>I18/[1]R5!H18</f>
        <v>0.24319066147859922</v>
      </c>
      <c r="M18" s="42">
        <f>J18/[1]R5!H18</f>
        <v>12.986381322957198</v>
      </c>
      <c r="N18" s="40">
        <v>0</v>
      </c>
      <c r="O18" s="40">
        <v>0</v>
      </c>
      <c r="P18" s="43">
        <v>7.9365079365079361E-3</v>
      </c>
      <c r="Q18" s="44" t="s">
        <v>202</v>
      </c>
      <c r="R18" s="43">
        <v>0</v>
      </c>
      <c r="S18" s="44"/>
      <c r="T18" s="43">
        <v>0</v>
      </c>
      <c r="U18" s="44"/>
      <c r="V18" s="44" t="s">
        <v>155</v>
      </c>
      <c r="W18" s="44" t="s">
        <v>103</v>
      </c>
      <c r="X18" s="44"/>
      <c r="Y18" s="44"/>
      <c r="Z18" s="44"/>
      <c r="AA18" s="44"/>
      <c r="AB18" s="44"/>
      <c r="AC18" s="44"/>
      <c r="AD18" s="44" t="s">
        <v>203</v>
      </c>
      <c r="AE18" s="44" t="s">
        <v>109</v>
      </c>
      <c r="AF18" s="44" t="s">
        <v>145</v>
      </c>
      <c r="AG18" s="44"/>
      <c r="AH18" s="44" t="s">
        <v>146</v>
      </c>
      <c r="AI18" s="44"/>
      <c r="AJ18" s="44"/>
      <c r="AK18" s="44" t="s">
        <v>112</v>
      </c>
      <c r="AL18" s="44" t="s">
        <v>112</v>
      </c>
      <c r="AM18" s="44" t="s">
        <v>112</v>
      </c>
      <c r="AN18" s="44" t="s">
        <v>112</v>
      </c>
      <c r="AO18" s="44" t="s">
        <v>112</v>
      </c>
      <c r="AP18" s="44"/>
      <c r="AQ18" s="44" t="s">
        <v>112</v>
      </c>
      <c r="AR18" s="44"/>
      <c r="AS18" s="44"/>
      <c r="AT18" s="44" t="s">
        <v>113</v>
      </c>
      <c r="AU18" s="44" t="s">
        <v>114</v>
      </c>
      <c r="AV18" s="44" t="s">
        <v>115</v>
      </c>
      <c r="AW18" s="44" t="s">
        <v>114</v>
      </c>
      <c r="AX18" s="44" t="s">
        <v>115</v>
      </c>
      <c r="AY18" s="44"/>
      <c r="AZ18" s="44"/>
      <c r="BA18" s="44"/>
      <c r="BB18" s="44"/>
      <c r="BC18" s="44"/>
      <c r="BD18" s="44" t="s">
        <v>147</v>
      </c>
      <c r="BE18" s="44" t="s">
        <v>147</v>
      </c>
      <c r="BF18" s="44"/>
      <c r="BG18" s="44"/>
      <c r="BH18" s="44"/>
      <c r="BI18" s="44"/>
      <c r="BJ18" s="44"/>
      <c r="BK18" s="44" t="s">
        <v>147</v>
      </c>
      <c r="BL18" s="44"/>
      <c r="BM18" s="44"/>
      <c r="BN18" s="44"/>
      <c r="BO18" s="44"/>
      <c r="BP18" s="44"/>
      <c r="BQ18" s="44"/>
      <c r="BR18" s="44"/>
      <c r="BS18" s="44"/>
      <c r="BT18" s="44"/>
      <c r="BU18" s="44"/>
      <c r="BV18" s="44"/>
      <c r="BW18" s="44"/>
      <c r="BX18" s="44"/>
      <c r="BY18" s="45"/>
      <c r="BZ18" s="44" t="s">
        <v>204</v>
      </c>
      <c r="CA18" s="44" t="s">
        <v>204</v>
      </c>
      <c r="CB18" s="44" t="s">
        <v>136</v>
      </c>
      <c r="CC18" s="44" t="s">
        <v>121</v>
      </c>
      <c r="CD18" s="44" t="s">
        <v>121</v>
      </c>
      <c r="CE18" s="44" t="s">
        <v>137</v>
      </c>
      <c r="CF18" s="44" t="s">
        <v>121</v>
      </c>
      <c r="CG18" s="44" t="s">
        <v>137</v>
      </c>
      <c r="CH18" s="44" t="s">
        <v>121</v>
      </c>
      <c r="CI18" s="44" t="s">
        <v>122</v>
      </c>
      <c r="CJ18" s="44"/>
      <c r="CK18" s="44"/>
      <c r="CL18" s="44" t="s">
        <v>123</v>
      </c>
      <c r="CM18" s="44" t="s">
        <v>122</v>
      </c>
      <c r="CN18" s="44"/>
      <c r="CO18" s="44" t="s">
        <v>123</v>
      </c>
      <c r="CP18" s="44"/>
      <c r="CQ18" s="44" t="s">
        <v>123</v>
      </c>
      <c r="CR18" s="44" t="s">
        <v>126</v>
      </c>
      <c r="CS18" s="44"/>
      <c r="CT18" s="44" t="s">
        <v>128</v>
      </c>
      <c r="CU18" s="44" t="s">
        <v>129</v>
      </c>
      <c r="CV18" s="44" t="s">
        <v>202</v>
      </c>
      <c r="CW18" s="44"/>
      <c r="CX18" s="44"/>
      <c r="CY18" s="44"/>
    </row>
    <row r="19" spans="1:107" s="46" customFormat="1" x14ac:dyDescent="0.4">
      <c r="A19" s="38">
        <v>18</v>
      </c>
      <c r="B19" s="39" t="s">
        <v>135</v>
      </c>
      <c r="C19" s="40">
        <v>368</v>
      </c>
      <c r="D19" s="40">
        <v>30</v>
      </c>
      <c r="E19" s="40">
        <v>26</v>
      </c>
      <c r="F19" s="40">
        <v>0</v>
      </c>
      <c r="G19" s="40">
        <v>0</v>
      </c>
      <c r="H19" s="40">
        <v>1500</v>
      </c>
      <c r="I19" s="41">
        <f t="shared" si="0"/>
        <v>0</v>
      </c>
      <c r="J19" s="41">
        <f t="shared" si="1"/>
        <v>1500</v>
      </c>
      <c r="K19" s="41">
        <f t="shared" si="2"/>
        <v>1500</v>
      </c>
      <c r="L19" s="42">
        <f>I19/[1]R5!H19</f>
        <v>0</v>
      </c>
      <c r="M19" s="42">
        <f>J19/[1]R5!H19</f>
        <v>6.3829787234042552</v>
      </c>
      <c r="N19" s="40">
        <v>430</v>
      </c>
      <c r="O19" s="40">
        <v>2900</v>
      </c>
      <c r="P19" s="43">
        <v>5.4054054054054057E-3</v>
      </c>
      <c r="Q19" s="44" t="s">
        <v>205</v>
      </c>
      <c r="R19" s="43">
        <v>0</v>
      </c>
      <c r="S19" s="44"/>
      <c r="T19" s="43">
        <v>0.13333333333333333</v>
      </c>
      <c r="U19" s="44" t="s">
        <v>206</v>
      </c>
      <c r="V19" s="44" t="s">
        <v>155</v>
      </c>
      <c r="W19" s="44" t="s">
        <v>143</v>
      </c>
      <c r="X19" s="44" t="s">
        <v>134</v>
      </c>
      <c r="Y19" s="44"/>
      <c r="Z19" s="44"/>
      <c r="AA19" s="44"/>
      <c r="AB19" s="44"/>
      <c r="AC19" s="44"/>
      <c r="AD19" s="44"/>
      <c r="AE19" s="44" t="s">
        <v>109</v>
      </c>
      <c r="AF19" s="44" t="s">
        <v>145</v>
      </c>
      <c r="AG19" s="44"/>
      <c r="AH19" s="44" t="s">
        <v>146</v>
      </c>
      <c r="AI19" s="44"/>
      <c r="AJ19" s="44"/>
      <c r="AK19" s="44"/>
      <c r="AL19" s="44" t="s">
        <v>112</v>
      </c>
      <c r="AM19" s="44"/>
      <c r="AN19" s="44"/>
      <c r="AO19" s="44"/>
      <c r="AP19" s="44"/>
      <c r="AQ19" s="44"/>
      <c r="AR19" s="44"/>
      <c r="AS19" s="44"/>
      <c r="AT19" s="44" t="s">
        <v>113</v>
      </c>
      <c r="AU19" s="44" t="s">
        <v>114</v>
      </c>
      <c r="AV19" s="44" t="s">
        <v>115</v>
      </c>
      <c r="AW19" s="44" t="s">
        <v>114</v>
      </c>
      <c r="AX19" s="44" t="s">
        <v>134</v>
      </c>
      <c r="AY19" s="44"/>
      <c r="AZ19" s="44"/>
      <c r="BA19" s="44"/>
      <c r="BB19" s="44"/>
      <c r="BC19" s="44"/>
      <c r="BD19" s="44" t="s">
        <v>147</v>
      </c>
      <c r="BE19" s="44" t="s">
        <v>147</v>
      </c>
      <c r="BF19" s="44"/>
      <c r="BG19" s="44"/>
      <c r="BH19" s="44"/>
      <c r="BI19" s="44"/>
      <c r="BJ19" s="44"/>
      <c r="BK19" s="44"/>
      <c r="BL19" s="44"/>
      <c r="BM19" s="44"/>
      <c r="BN19" s="44"/>
      <c r="BO19" s="44"/>
      <c r="BP19" s="44"/>
      <c r="BQ19" s="44"/>
      <c r="BR19" s="44"/>
      <c r="BS19" s="44"/>
      <c r="BT19" s="44"/>
      <c r="BU19" s="44"/>
      <c r="BV19" s="44"/>
      <c r="BW19" s="44"/>
      <c r="BX19" s="44"/>
      <c r="BY19" s="45"/>
      <c r="BZ19" s="44" t="s">
        <v>207</v>
      </c>
      <c r="CA19" s="44" t="s">
        <v>208</v>
      </c>
      <c r="CB19" s="44" t="s">
        <v>207</v>
      </c>
      <c r="CC19" s="44" t="s">
        <v>137</v>
      </c>
      <c r="CD19" s="44" t="s">
        <v>121</v>
      </c>
      <c r="CE19" s="44" t="s">
        <v>137</v>
      </c>
      <c r="CF19" s="44" t="s">
        <v>137</v>
      </c>
      <c r="CG19" s="44" t="s">
        <v>121</v>
      </c>
      <c r="CH19" s="44" t="s">
        <v>121</v>
      </c>
      <c r="CI19" s="44" t="s">
        <v>122</v>
      </c>
      <c r="CJ19" s="44"/>
      <c r="CK19" s="44"/>
      <c r="CL19" s="44" t="s">
        <v>122</v>
      </c>
      <c r="CM19" s="44"/>
      <c r="CN19" s="44"/>
      <c r="CO19" s="44" t="s">
        <v>122</v>
      </c>
      <c r="CP19" s="44"/>
      <c r="CQ19" s="44" t="s">
        <v>123</v>
      </c>
      <c r="CR19" s="44" t="s">
        <v>140</v>
      </c>
      <c r="CS19" s="44"/>
      <c r="CT19" s="44" t="s">
        <v>129</v>
      </c>
      <c r="CU19" s="44" t="s">
        <v>129</v>
      </c>
      <c r="CV19" s="44" t="s">
        <v>205</v>
      </c>
      <c r="CW19" s="44"/>
      <c r="CX19" s="44" t="s">
        <v>206</v>
      </c>
      <c r="CY19" s="44"/>
    </row>
    <row r="20" spans="1:107" s="46" customFormat="1" x14ac:dyDescent="0.4">
      <c r="A20" s="47">
        <v>19</v>
      </c>
      <c r="B20" s="39" t="s">
        <v>135</v>
      </c>
      <c r="C20" s="40">
        <v>409</v>
      </c>
      <c r="D20" s="40">
        <v>120</v>
      </c>
      <c r="E20" s="40">
        <v>0</v>
      </c>
      <c r="F20" s="40">
        <v>0</v>
      </c>
      <c r="G20" s="40">
        <v>0</v>
      </c>
      <c r="H20" s="40">
        <v>2262.5</v>
      </c>
      <c r="I20" s="41">
        <f t="shared" si="0"/>
        <v>0</v>
      </c>
      <c r="J20" s="41">
        <f t="shared" si="1"/>
        <v>2262.5</v>
      </c>
      <c r="K20" s="41">
        <f t="shared" si="2"/>
        <v>2262.5</v>
      </c>
      <c r="L20" s="42">
        <f>I20/[1]R5!H20</f>
        <v>0</v>
      </c>
      <c r="M20" s="42">
        <f>J20/[1]R5!H20</f>
        <v>9.6688034188034191</v>
      </c>
      <c r="N20" s="40">
        <v>540</v>
      </c>
      <c r="O20" s="40">
        <v>0</v>
      </c>
      <c r="P20" s="43">
        <v>3.9906103286384977E-2</v>
      </c>
      <c r="Q20" s="44" t="s">
        <v>209</v>
      </c>
      <c r="R20" s="43">
        <v>0</v>
      </c>
      <c r="S20" s="44"/>
      <c r="T20" s="43"/>
      <c r="U20" s="44" t="s">
        <v>210</v>
      </c>
      <c r="V20" s="44" t="s">
        <v>155</v>
      </c>
      <c r="W20" s="44" t="s">
        <v>143</v>
      </c>
      <c r="X20" s="44" t="s">
        <v>115</v>
      </c>
      <c r="Y20" s="44" t="s">
        <v>134</v>
      </c>
      <c r="Z20" s="44" t="s">
        <v>135</v>
      </c>
      <c r="AA20" s="44"/>
      <c r="AB20" s="44"/>
      <c r="AC20" s="44"/>
      <c r="AD20" s="44"/>
      <c r="AE20" s="44" t="s">
        <v>109</v>
      </c>
      <c r="AF20" s="44" t="s">
        <v>145</v>
      </c>
      <c r="AG20" s="44"/>
      <c r="AH20" s="44" t="s">
        <v>146</v>
      </c>
      <c r="AI20" s="44"/>
      <c r="AJ20" s="44" t="s">
        <v>112</v>
      </c>
      <c r="AK20" s="44"/>
      <c r="AL20" s="44" t="s">
        <v>112</v>
      </c>
      <c r="AM20" s="44" t="s">
        <v>112</v>
      </c>
      <c r="AN20" s="44" t="s">
        <v>112</v>
      </c>
      <c r="AO20" s="44" t="s">
        <v>112</v>
      </c>
      <c r="AP20" s="44" t="s">
        <v>112</v>
      </c>
      <c r="AQ20" s="44" t="s">
        <v>112</v>
      </c>
      <c r="AR20" s="44"/>
      <c r="AS20" s="44"/>
      <c r="AT20" s="44" t="s">
        <v>113</v>
      </c>
      <c r="AU20" s="44" t="s">
        <v>211</v>
      </c>
      <c r="AV20" s="44" t="s">
        <v>115</v>
      </c>
      <c r="AW20" s="44" t="s">
        <v>211</v>
      </c>
      <c r="AX20" s="44" t="s">
        <v>115</v>
      </c>
      <c r="AY20" s="44"/>
      <c r="AZ20" s="44"/>
      <c r="BA20" s="44"/>
      <c r="BB20" s="44"/>
      <c r="BC20" s="44"/>
      <c r="BD20" s="44" t="s">
        <v>147</v>
      </c>
      <c r="BE20" s="44"/>
      <c r="BF20" s="44"/>
      <c r="BG20" s="44"/>
      <c r="BH20" s="44"/>
      <c r="BI20" s="44"/>
      <c r="BJ20" s="44"/>
      <c r="BK20" s="44"/>
      <c r="BL20" s="44"/>
      <c r="BM20" s="44"/>
      <c r="BN20" s="44"/>
      <c r="BO20" s="44"/>
      <c r="BP20" s="44"/>
      <c r="BQ20" s="44"/>
      <c r="BR20" s="44"/>
      <c r="BS20" s="44"/>
      <c r="BT20" s="44"/>
      <c r="BU20" s="44"/>
      <c r="BV20" s="44"/>
      <c r="BW20" s="44"/>
      <c r="BX20" s="44"/>
      <c r="BY20" s="45"/>
      <c r="BZ20" s="44" t="s">
        <v>136</v>
      </c>
      <c r="CA20" s="44" t="s">
        <v>212</v>
      </c>
      <c r="CB20" s="44" t="s">
        <v>136</v>
      </c>
      <c r="CC20" s="44" t="s">
        <v>137</v>
      </c>
      <c r="CD20" s="44" t="s">
        <v>137</v>
      </c>
      <c r="CE20" s="44" t="s">
        <v>138</v>
      </c>
      <c r="CF20" s="44" t="s">
        <v>121</v>
      </c>
      <c r="CG20" s="44" t="s">
        <v>137</v>
      </c>
      <c r="CH20" s="44" t="s">
        <v>121</v>
      </c>
      <c r="CI20" s="44" t="s">
        <v>150</v>
      </c>
      <c r="CJ20" s="44"/>
      <c r="CK20" s="44" t="s">
        <v>213</v>
      </c>
      <c r="CL20" s="44" t="s">
        <v>123</v>
      </c>
      <c r="CM20" s="44" t="s">
        <v>122</v>
      </c>
      <c r="CN20" s="44"/>
      <c r="CO20" s="44" t="s">
        <v>122</v>
      </c>
      <c r="CP20" s="44"/>
      <c r="CQ20" s="44" t="s">
        <v>123</v>
      </c>
      <c r="CR20" s="44" t="s">
        <v>126</v>
      </c>
      <c r="CS20" s="44"/>
      <c r="CT20" s="44" t="s">
        <v>128</v>
      </c>
      <c r="CU20" s="44" t="s">
        <v>141</v>
      </c>
      <c r="CV20" s="44" t="s">
        <v>209</v>
      </c>
      <c r="CW20" s="44"/>
      <c r="CX20" s="44" t="s">
        <v>210</v>
      </c>
      <c r="CY20" s="44"/>
    </row>
    <row r="21" spans="1:107" s="46" customFormat="1" x14ac:dyDescent="0.4">
      <c r="A21" s="38">
        <v>20</v>
      </c>
      <c r="B21" s="39" t="s">
        <v>135</v>
      </c>
      <c r="C21" s="40">
        <v>18</v>
      </c>
      <c r="D21" s="40">
        <v>40</v>
      </c>
      <c r="E21" s="40">
        <v>0</v>
      </c>
      <c r="F21" s="40">
        <v>0</v>
      </c>
      <c r="G21" s="40">
        <v>0</v>
      </c>
      <c r="H21" s="40">
        <v>0</v>
      </c>
      <c r="I21" s="41">
        <f t="shared" si="0"/>
        <v>0</v>
      </c>
      <c r="J21" s="41">
        <f t="shared" si="1"/>
        <v>0</v>
      </c>
      <c r="K21" s="41">
        <f t="shared" si="2"/>
        <v>0</v>
      </c>
      <c r="L21" s="42">
        <f>I21/[1]R5!H21</f>
        <v>0</v>
      </c>
      <c r="M21" s="42">
        <f>J21/[1]R5!H21</f>
        <v>0</v>
      </c>
      <c r="N21" s="40">
        <v>0</v>
      </c>
      <c r="O21" s="40">
        <v>0</v>
      </c>
      <c r="P21" s="43">
        <v>0</v>
      </c>
      <c r="Q21" s="44"/>
      <c r="R21" s="43">
        <v>0</v>
      </c>
      <c r="S21" s="44"/>
      <c r="T21" s="43"/>
      <c r="U21" s="44"/>
      <c r="V21" s="49" t="s">
        <v>130</v>
      </c>
      <c r="W21" s="44" t="s">
        <v>103</v>
      </c>
      <c r="X21" s="44"/>
      <c r="Y21" s="44"/>
      <c r="Z21" s="44"/>
      <c r="AA21" s="44"/>
      <c r="AB21" s="44"/>
      <c r="AC21" s="44"/>
      <c r="AD21" s="44"/>
      <c r="AE21" s="44" t="s">
        <v>163</v>
      </c>
      <c r="AF21" s="44"/>
      <c r="AG21" s="44"/>
      <c r="AH21" s="44" t="s">
        <v>214</v>
      </c>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t="s">
        <v>105</v>
      </c>
      <c r="BR21" s="44" t="s">
        <v>104</v>
      </c>
      <c r="BS21" s="44" t="s">
        <v>105</v>
      </c>
      <c r="BT21" s="44" t="s">
        <v>106</v>
      </c>
      <c r="BU21" s="44" t="s">
        <v>116</v>
      </c>
      <c r="BV21" s="44"/>
      <c r="BW21" s="44"/>
      <c r="BX21" s="44" t="s">
        <v>215</v>
      </c>
      <c r="BY21" s="48"/>
      <c r="BZ21" s="44" t="s">
        <v>216</v>
      </c>
      <c r="CA21" s="44" t="s">
        <v>216</v>
      </c>
      <c r="CB21" s="44" t="s">
        <v>216</v>
      </c>
      <c r="CC21" s="44" t="s">
        <v>137</v>
      </c>
      <c r="CD21" s="44" t="s">
        <v>137</v>
      </c>
      <c r="CE21" s="44" t="s">
        <v>137</v>
      </c>
      <c r="CF21" s="44" t="s">
        <v>158</v>
      </c>
      <c r="CG21" s="44" t="s">
        <v>139</v>
      </c>
      <c r="CH21" s="44" t="s">
        <v>121</v>
      </c>
      <c r="CI21" s="44" t="s">
        <v>122</v>
      </c>
      <c r="CJ21" s="44"/>
      <c r="CK21" s="44"/>
      <c r="CL21" s="44" t="s">
        <v>122</v>
      </c>
      <c r="CM21" s="44" t="s">
        <v>122</v>
      </c>
      <c r="CN21" s="44" t="s">
        <v>125</v>
      </c>
      <c r="CO21" s="44" t="s">
        <v>122</v>
      </c>
      <c r="CP21" s="44" t="s">
        <v>125</v>
      </c>
      <c r="CQ21" s="49" t="s">
        <v>122</v>
      </c>
      <c r="CR21" s="44" t="s">
        <v>140</v>
      </c>
      <c r="CS21" s="44"/>
      <c r="CT21" s="44" t="s">
        <v>128</v>
      </c>
      <c r="CU21" s="44" t="s">
        <v>129</v>
      </c>
      <c r="CV21" s="44"/>
      <c r="CW21" s="44"/>
      <c r="CX21" s="44"/>
      <c r="CY21" s="44"/>
    </row>
    <row r="22" spans="1:107" s="46" customFormat="1" x14ac:dyDescent="0.4">
      <c r="A22" s="47">
        <v>21</v>
      </c>
      <c r="B22" s="39" t="s">
        <v>135</v>
      </c>
      <c r="C22" s="40">
        <v>16</v>
      </c>
      <c r="D22" s="40">
        <v>0</v>
      </c>
      <c r="E22" s="40">
        <v>2</v>
      </c>
      <c r="F22" s="40">
        <v>0</v>
      </c>
      <c r="G22" s="40">
        <v>0</v>
      </c>
      <c r="H22" s="40">
        <v>0</v>
      </c>
      <c r="I22" s="41">
        <f t="shared" si="0"/>
        <v>0</v>
      </c>
      <c r="J22" s="41">
        <f t="shared" si="1"/>
        <v>0</v>
      </c>
      <c r="K22" s="41">
        <f t="shared" si="2"/>
        <v>0</v>
      </c>
      <c r="L22" s="42">
        <f>I22/[1]R5!H22</f>
        <v>0</v>
      </c>
      <c r="M22" s="42">
        <f>J22/[1]R5!H22</f>
        <v>0</v>
      </c>
      <c r="N22" s="40">
        <v>0</v>
      </c>
      <c r="O22" s="40">
        <v>0</v>
      </c>
      <c r="P22" s="43">
        <v>0</v>
      </c>
      <c r="Q22" s="44"/>
      <c r="R22" s="43"/>
      <c r="S22" s="44"/>
      <c r="T22" s="43">
        <v>0</v>
      </c>
      <c r="U22" s="44"/>
      <c r="V22" s="49" t="s">
        <v>130</v>
      </c>
      <c r="W22" s="44" t="s">
        <v>103</v>
      </c>
      <c r="X22" s="44"/>
      <c r="Y22" s="44"/>
      <c r="Z22" s="44"/>
      <c r="AA22" s="44"/>
      <c r="AB22" s="44"/>
      <c r="AC22" s="44"/>
      <c r="AD22" s="44"/>
      <c r="AE22" s="44" t="s">
        <v>163</v>
      </c>
      <c r="AF22" s="44" t="s">
        <v>145</v>
      </c>
      <c r="AG22" s="44"/>
      <c r="AH22" s="44" t="s">
        <v>111</v>
      </c>
      <c r="AI22" s="44"/>
      <c r="AJ22" s="44" t="s">
        <v>112</v>
      </c>
      <c r="AK22" s="44" t="s">
        <v>112</v>
      </c>
      <c r="AL22" s="44" t="s">
        <v>112</v>
      </c>
      <c r="AM22" s="44"/>
      <c r="AN22" s="44" t="s">
        <v>112</v>
      </c>
      <c r="AO22" s="44"/>
      <c r="AP22" s="44"/>
      <c r="AQ22" s="44"/>
      <c r="AR22" s="44"/>
      <c r="AS22" s="44"/>
      <c r="AT22" s="44" t="s">
        <v>113</v>
      </c>
      <c r="AU22" s="44" t="s">
        <v>115</v>
      </c>
      <c r="AV22" s="44" t="s">
        <v>134</v>
      </c>
      <c r="AW22" s="44" t="s">
        <v>104</v>
      </c>
      <c r="AX22" s="44" t="s">
        <v>105</v>
      </c>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6" t="s">
        <v>217</v>
      </c>
      <c r="BZ22" s="44" t="s">
        <v>218</v>
      </c>
      <c r="CA22" s="44"/>
      <c r="CB22" s="44"/>
      <c r="CC22" s="44" t="s">
        <v>158</v>
      </c>
      <c r="CD22" s="44" t="s">
        <v>158</v>
      </c>
      <c r="CE22" s="44" t="s">
        <v>121</v>
      </c>
      <c r="CF22" s="44" t="s">
        <v>121</v>
      </c>
      <c r="CG22" s="44" t="s">
        <v>139</v>
      </c>
      <c r="CH22" s="44" t="s">
        <v>121</v>
      </c>
      <c r="CI22" s="44" t="s">
        <v>122</v>
      </c>
      <c r="CJ22" s="44"/>
      <c r="CK22" s="44"/>
      <c r="CL22" s="44" t="s">
        <v>122</v>
      </c>
      <c r="CM22" s="44" t="s">
        <v>122</v>
      </c>
      <c r="CN22" s="44" t="s">
        <v>125</v>
      </c>
      <c r="CO22" s="44" t="s">
        <v>122</v>
      </c>
      <c r="CP22" s="44" t="s">
        <v>125</v>
      </c>
      <c r="CQ22" s="49" t="s">
        <v>122</v>
      </c>
      <c r="CR22" s="44" t="s">
        <v>140</v>
      </c>
      <c r="CS22" s="44"/>
      <c r="CT22" s="44" t="s">
        <v>128</v>
      </c>
      <c r="CU22" s="44" t="s">
        <v>129</v>
      </c>
      <c r="CV22" s="44"/>
      <c r="CW22" s="44"/>
      <c r="CX22" s="44"/>
      <c r="CY22" s="44"/>
      <c r="CZ22" s="45"/>
      <c r="DC22" s="45"/>
    </row>
    <row r="23" spans="1:107" s="46" customFormat="1" x14ac:dyDescent="0.4">
      <c r="A23" s="38">
        <v>22</v>
      </c>
      <c r="B23" s="39" t="s">
        <v>135</v>
      </c>
      <c r="C23" s="50">
        <v>0</v>
      </c>
      <c r="D23" s="50">
        <v>0</v>
      </c>
      <c r="E23" s="50">
        <v>0</v>
      </c>
      <c r="F23" s="50">
        <v>0</v>
      </c>
      <c r="G23" s="50">
        <v>0</v>
      </c>
      <c r="H23" s="50">
        <v>0</v>
      </c>
      <c r="I23" s="41">
        <f t="shared" si="0"/>
        <v>0</v>
      </c>
      <c r="J23" s="41">
        <f t="shared" si="1"/>
        <v>0</v>
      </c>
      <c r="K23" s="41">
        <f t="shared" si="2"/>
        <v>0</v>
      </c>
      <c r="L23" s="42">
        <f>I23/[1]R5!H23</f>
        <v>0</v>
      </c>
      <c r="M23" s="42">
        <f>J23/[1]R5!H23</f>
        <v>0</v>
      </c>
      <c r="N23" s="50">
        <v>0</v>
      </c>
      <c r="O23" s="50">
        <v>0</v>
      </c>
      <c r="P23" s="43"/>
      <c r="Q23" s="49"/>
      <c r="R23" s="43"/>
      <c r="S23" s="49"/>
      <c r="T23" s="43"/>
      <c r="U23" s="49"/>
      <c r="V23" s="49" t="s">
        <v>130</v>
      </c>
      <c r="W23" s="49" t="s">
        <v>103</v>
      </c>
      <c r="X23" s="49"/>
      <c r="Y23" s="49"/>
      <c r="Z23" s="49"/>
      <c r="AA23" s="49"/>
      <c r="AB23" s="49"/>
      <c r="AC23" s="49"/>
      <c r="AD23" s="49"/>
      <c r="AE23" s="49" t="s">
        <v>219</v>
      </c>
      <c r="AF23" s="49" t="s">
        <v>132</v>
      </c>
      <c r="AG23" s="49"/>
      <c r="AH23" s="49" t="s">
        <v>133</v>
      </c>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51" t="s">
        <v>134</v>
      </c>
      <c r="BR23" s="49"/>
      <c r="BS23" s="49"/>
      <c r="BT23" s="49"/>
      <c r="BU23" s="49"/>
      <c r="BV23" s="49"/>
      <c r="BW23" s="49"/>
      <c r="BX23" s="49"/>
      <c r="BY23" s="48"/>
      <c r="BZ23" s="49"/>
      <c r="CA23" s="49"/>
      <c r="CB23" s="49"/>
      <c r="CC23" s="49" t="s">
        <v>121</v>
      </c>
      <c r="CD23" s="49" t="s">
        <v>138</v>
      </c>
      <c r="CE23" s="49" t="s">
        <v>138</v>
      </c>
      <c r="CF23" s="49" t="s">
        <v>138</v>
      </c>
      <c r="CG23" s="49" t="s">
        <v>139</v>
      </c>
      <c r="CH23" s="49" t="s">
        <v>121</v>
      </c>
      <c r="CI23" s="49" t="s">
        <v>122</v>
      </c>
      <c r="CJ23" s="49"/>
      <c r="CK23" s="49"/>
      <c r="CL23" s="49" t="s">
        <v>122</v>
      </c>
      <c r="CM23" s="49"/>
      <c r="CN23" s="49"/>
      <c r="CO23" s="49" t="s">
        <v>122</v>
      </c>
      <c r="CP23" s="49"/>
      <c r="CQ23" s="49" t="s">
        <v>122</v>
      </c>
      <c r="CR23" s="49" t="s">
        <v>140</v>
      </c>
      <c r="CS23" s="49"/>
      <c r="CT23" s="49" t="s">
        <v>128</v>
      </c>
      <c r="CU23" s="49" t="s">
        <v>141</v>
      </c>
      <c r="CV23" s="49"/>
      <c r="CW23" s="49"/>
      <c r="CX23" s="49"/>
      <c r="CY23" s="49" t="s">
        <v>122</v>
      </c>
    </row>
    <row r="24" spans="1:107" s="46" customFormat="1" x14ac:dyDescent="0.4">
      <c r="A24" s="47">
        <v>23</v>
      </c>
      <c r="B24" s="39" t="s">
        <v>135</v>
      </c>
      <c r="C24" s="40">
        <v>1004</v>
      </c>
      <c r="D24" s="40">
        <v>0</v>
      </c>
      <c r="E24" s="40">
        <v>226</v>
      </c>
      <c r="F24" s="40">
        <v>2525</v>
      </c>
      <c r="G24" s="40">
        <v>4580</v>
      </c>
      <c r="H24" s="40">
        <v>0</v>
      </c>
      <c r="I24" s="41">
        <f t="shared" si="0"/>
        <v>2525</v>
      </c>
      <c r="J24" s="41">
        <f t="shared" si="1"/>
        <v>4580</v>
      </c>
      <c r="K24" s="41">
        <f t="shared" si="2"/>
        <v>7105</v>
      </c>
      <c r="L24" s="42">
        <f>I24/[1]R5!H24</f>
        <v>11.910377358490566</v>
      </c>
      <c r="M24" s="42">
        <f>J24/[1]R5!H24</f>
        <v>21.60377358490566</v>
      </c>
      <c r="N24" s="40">
        <v>15</v>
      </c>
      <c r="O24" s="40">
        <v>0</v>
      </c>
      <c r="P24" s="43">
        <v>5.9405940594059407E-3</v>
      </c>
      <c r="Q24" s="44" t="s">
        <v>220</v>
      </c>
      <c r="R24" s="43"/>
      <c r="S24" s="44"/>
      <c r="T24" s="43">
        <v>3.4188034188034191E-2</v>
      </c>
      <c r="U24" s="44" t="s">
        <v>221</v>
      </c>
      <c r="V24" s="44" t="s">
        <v>155</v>
      </c>
      <c r="W24" s="44" t="s">
        <v>103</v>
      </c>
      <c r="X24" s="44" t="s">
        <v>134</v>
      </c>
      <c r="Y24" s="44"/>
      <c r="Z24" s="44"/>
      <c r="AA24" s="44"/>
      <c r="AB24" s="44"/>
      <c r="AC24" s="44"/>
      <c r="AD24" s="44"/>
      <c r="AE24" s="44" t="s">
        <v>109</v>
      </c>
      <c r="AF24" s="44" t="s">
        <v>145</v>
      </c>
      <c r="AG24" s="44"/>
      <c r="AH24" s="44" t="s">
        <v>146</v>
      </c>
      <c r="AI24" s="44" t="s">
        <v>112</v>
      </c>
      <c r="AJ24" s="44" t="s">
        <v>112</v>
      </c>
      <c r="AK24" s="44"/>
      <c r="AL24" s="44" t="s">
        <v>112</v>
      </c>
      <c r="AM24" s="44"/>
      <c r="AN24" s="44"/>
      <c r="AO24" s="44"/>
      <c r="AP24" s="44"/>
      <c r="AQ24" s="44"/>
      <c r="AR24" s="44"/>
      <c r="AS24" s="44"/>
      <c r="AT24" s="44" t="s">
        <v>113</v>
      </c>
      <c r="AU24" s="44" t="s">
        <v>114</v>
      </c>
      <c r="AV24" s="44" t="s">
        <v>115</v>
      </c>
      <c r="AW24" s="44" t="s">
        <v>114</v>
      </c>
      <c r="AX24" s="44" t="s">
        <v>115</v>
      </c>
      <c r="AY24" s="44"/>
      <c r="AZ24" s="44"/>
      <c r="BA24" s="44"/>
      <c r="BB24" s="44"/>
      <c r="BC24" s="44"/>
      <c r="BD24" s="44" t="s">
        <v>147</v>
      </c>
      <c r="BE24" s="44" t="s">
        <v>147</v>
      </c>
      <c r="BF24" s="44"/>
      <c r="BG24" s="44"/>
      <c r="BH24" s="44"/>
      <c r="BI24" s="44"/>
      <c r="BJ24" s="44"/>
      <c r="BK24" s="44" t="s">
        <v>147</v>
      </c>
      <c r="BL24" s="44"/>
      <c r="BM24" s="44"/>
      <c r="BN24" s="44"/>
      <c r="BO24" s="44"/>
      <c r="BP24" s="44"/>
      <c r="BQ24" s="44"/>
      <c r="BR24" s="44"/>
      <c r="BS24" s="44"/>
      <c r="BT24" s="44"/>
      <c r="BU24" s="44"/>
      <c r="BV24" s="44"/>
      <c r="BW24" s="44"/>
      <c r="BX24" s="44"/>
      <c r="BZ24" s="44" t="s">
        <v>157</v>
      </c>
      <c r="CA24" s="44" t="s">
        <v>157</v>
      </c>
      <c r="CB24" s="44" t="s">
        <v>157</v>
      </c>
      <c r="CC24" s="44" t="s">
        <v>137</v>
      </c>
      <c r="CD24" s="44" t="s">
        <v>137</v>
      </c>
      <c r="CE24" s="44" t="s">
        <v>137</v>
      </c>
      <c r="CF24" s="44" t="s">
        <v>137</v>
      </c>
      <c r="CG24" s="44" t="s">
        <v>137</v>
      </c>
      <c r="CH24" s="44" t="s">
        <v>121</v>
      </c>
      <c r="CI24" s="44" t="s">
        <v>222</v>
      </c>
      <c r="CJ24" s="44" t="s">
        <v>223</v>
      </c>
      <c r="CK24" s="44" t="s">
        <v>224</v>
      </c>
      <c r="CL24" s="44" t="s">
        <v>123</v>
      </c>
      <c r="CM24" s="44" t="s">
        <v>122</v>
      </c>
      <c r="CN24" s="44"/>
      <c r="CO24" s="44" t="s">
        <v>122</v>
      </c>
      <c r="CP24" s="44"/>
      <c r="CQ24" s="44" t="s">
        <v>123</v>
      </c>
      <c r="CR24" s="44" t="s">
        <v>126</v>
      </c>
      <c r="CS24" s="44" t="s">
        <v>225</v>
      </c>
      <c r="CT24" s="44" t="s">
        <v>128</v>
      </c>
      <c r="CU24" s="44" t="s">
        <v>129</v>
      </c>
      <c r="CV24" s="44" t="s">
        <v>220</v>
      </c>
      <c r="CW24" s="44"/>
      <c r="CX24" s="44" t="s">
        <v>221</v>
      </c>
      <c r="CY24" s="44"/>
      <c r="CZ24" s="45"/>
    </row>
    <row r="25" spans="1:107" s="46" customFormat="1" ht="56.25" x14ac:dyDescent="0.4">
      <c r="A25" s="38">
        <v>24</v>
      </c>
      <c r="B25" s="39" t="s">
        <v>135</v>
      </c>
      <c r="C25" s="40">
        <v>1681</v>
      </c>
      <c r="D25" s="40">
        <v>330</v>
      </c>
      <c r="E25" s="40">
        <v>180</v>
      </c>
      <c r="F25" s="40">
        <v>1075</v>
      </c>
      <c r="G25" s="40">
        <v>9410</v>
      </c>
      <c r="H25" s="40">
        <v>0</v>
      </c>
      <c r="I25" s="41">
        <f t="shared" si="0"/>
        <v>1075</v>
      </c>
      <c r="J25" s="41">
        <f t="shared" si="1"/>
        <v>9410</v>
      </c>
      <c r="K25" s="41">
        <f t="shared" si="2"/>
        <v>10485</v>
      </c>
      <c r="L25" s="42">
        <f>I25/[1]R5!H25</f>
        <v>5.2439024390243905</v>
      </c>
      <c r="M25" s="42">
        <f>J25/[1]R5!H25</f>
        <v>45.902439024390247</v>
      </c>
      <c r="N25" s="40">
        <v>500</v>
      </c>
      <c r="O25" s="40">
        <v>240</v>
      </c>
      <c r="P25" s="52">
        <v>2.373887240356083E-3</v>
      </c>
      <c r="Q25" s="44" t="s">
        <v>226</v>
      </c>
      <c r="R25" s="52">
        <v>0</v>
      </c>
      <c r="S25" s="44"/>
      <c r="T25" s="52">
        <v>5.2631578947368418E-2</v>
      </c>
      <c r="U25" s="44" t="s">
        <v>227</v>
      </c>
      <c r="V25" s="44" t="s">
        <v>155</v>
      </c>
      <c r="W25" s="44" t="s">
        <v>103</v>
      </c>
      <c r="X25" s="44" t="s">
        <v>115</v>
      </c>
      <c r="Y25" s="44" t="s">
        <v>134</v>
      </c>
      <c r="Z25" s="44"/>
      <c r="AA25" s="44"/>
      <c r="AB25" s="44"/>
      <c r="AC25" s="44"/>
      <c r="AD25" s="44"/>
      <c r="AE25" s="44" t="s">
        <v>109</v>
      </c>
      <c r="AF25" s="44" t="s">
        <v>145</v>
      </c>
      <c r="AG25" s="44" t="s">
        <v>124</v>
      </c>
      <c r="AH25" s="44" t="s">
        <v>146</v>
      </c>
      <c r="AI25" s="44"/>
      <c r="AJ25" s="44"/>
      <c r="AK25" s="44"/>
      <c r="AL25" s="44" t="s">
        <v>112</v>
      </c>
      <c r="AM25" s="44" t="s">
        <v>112</v>
      </c>
      <c r="AN25" s="44" t="s">
        <v>112</v>
      </c>
      <c r="AO25" s="44" t="s">
        <v>112</v>
      </c>
      <c r="AP25" s="44"/>
      <c r="AQ25" s="44" t="s">
        <v>112</v>
      </c>
      <c r="AR25" s="44"/>
      <c r="AS25" s="44"/>
      <c r="AT25" s="44" t="s">
        <v>113</v>
      </c>
      <c r="AU25" s="44" t="s">
        <v>114</v>
      </c>
      <c r="AV25" s="44" t="s">
        <v>115</v>
      </c>
      <c r="AW25" s="44" t="s">
        <v>114</v>
      </c>
      <c r="AX25" s="44" t="s">
        <v>134</v>
      </c>
      <c r="AY25" s="44"/>
      <c r="AZ25" s="44"/>
      <c r="BA25" s="44"/>
      <c r="BB25" s="44"/>
      <c r="BC25" s="44"/>
      <c r="BD25" s="44" t="s">
        <v>147</v>
      </c>
      <c r="BE25" s="44" t="s">
        <v>147</v>
      </c>
      <c r="BF25" s="44"/>
      <c r="BG25" s="44"/>
      <c r="BH25" s="44"/>
      <c r="BI25" s="44" t="s">
        <v>147</v>
      </c>
      <c r="BJ25" s="44"/>
      <c r="BK25" s="44" t="s">
        <v>147</v>
      </c>
      <c r="BL25" s="44"/>
      <c r="BM25" s="44" t="s">
        <v>147</v>
      </c>
      <c r="BN25" s="44" t="s">
        <v>147</v>
      </c>
      <c r="BO25" s="44"/>
      <c r="BP25" s="44"/>
      <c r="BQ25" s="44"/>
      <c r="BR25" s="44"/>
      <c r="BS25" s="44"/>
      <c r="BT25" s="44"/>
      <c r="BU25" s="44"/>
      <c r="BV25" s="44"/>
      <c r="BW25" s="44"/>
      <c r="BX25" s="44"/>
      <c r="BY25" s="45" t="s">
        <v>228</v>
      </c>
      <c r="BZ25" s="44" t="s">
        <v>174</v>
      </c>
      <c r="CA25" s="44" t="s">
        <v>229</v>
      </c>
      <c r="CB25" s="44" t="s">
        <v>230</v>
      </c>
      <c r="CC25" s="44" t="s">
        <v>158</v>
      </c>
      <c r="CD25" s="44" t="s">
        <v>158</v>
      </c>
      <c r="CE25" s="44" t="s">
        <v>121</v>
      </c>
      <c r="CF25" s="44" t="s">
        <v>158</v>
      </c>
      <c r="CG25" s="44" t="s">
        <v>121</v>
      </c>
      <c r="CH25" s="44" t="s">
        <v>121</v>
      </c>
      <c r="CI25" s="44" t="s">
        <v>122</v>
      </c>
      <c r="CJ25" s="44"/>
      <c r="CK25" s="44" t="s">
        <v>231</v>
      </c>
      <c r="CL25" s="44" t="s">
        <v>123</v>
      </c>
      <c r="CM25" s="44" t="s">
        <v>122</v>
      </c>
      <c r="CN25" s="44" t="s">
        <v>232</v>
      </c>
      <c r="CO25" s="44" t="s">
        <v>122</v>
      </c>
      <c r="CP25" s="44"/>
      <c r="CQ25" s="44" t="s">
        <v>123</v>
      </c>
      <c r="CR25" s="44" t="s">
        <v>126</v>
      </c>
      <c r="CS25" s="44" t="s">
        <v>233</v>
      </c>
      <c r="CT25" s="44" t="s">
        <v>128</v>
      </c>
      <c r="CU25" s="44" t="s">
        <v>129</v>
      </c>
      <c r="CV25" s="44" t="s">
        <v>226</v>
      </c>
      <c r="CW25" s="44"/>
      <c r="CX25" s="44" t="s">
        <v>227</v>
      </c>
      <c r="CY25" s="44" t="s">
        <v>124</v>
      </c>
      <c r="CZ25" s="45"/>
    </row>
    <row r="26" spans="1:107" s="46" customFormat="1" ht="56.25" x14ac:dyDescent="0.4">
      <c r="A26" s="47">
        <v>25</v>
      </c>
      <c r="B26" s="39" t="s">
        <v>135</v>
      </c>
      <c r="C26" s="50">
        <v>1898</v>
      </c>
      <c r="D26" s="50">
        <v>3030</v>
      </c>
      <c r="E26" s="50">
        <v>134</v>
      </c>
      <c r="F26" s="50">
        <v>2037.5</v>
      </c>
      <c r="G26" s="50">
        <v>5390</v>
      </c>
      <c r="H26" s="50">
        <v>0</v>
      </c>
      <c r="I26" s="41">
        <f t="shared" si="0"/>
        <v>2037.5</v>
      </c>
      <c r="J26" s="41">
        <f t="shared" si="1"/>
        <v>5390</v>
      </c>
      <c r="K26" s="41">
        <f t="shared" si="2"/>
        <v>7427.5</v>
      </c>
      <c r="L26" s="42">
        <f>I26/[1]R5!H26</f>
        <v>9.9877450980392162</v>
      </c>
      <c r="M26" s="42">
        <f>J26/[1]R5!H26</f>
        <v>26.421568627450981</v>
      </c>
      <c r="N26" s="50">
        <v>30</v>
      </c>
      <c r="O26" s="50">
        <v>0</v>
      </c>
      <c r="P26" s="43">
        <v>3.1512605042016808E-3</v>
      </c>
      <c r="Q26" s="49" t="s">
        <v>234</v>
      </c>
      <c r="R26" s="43">
        <v>3.2894736842105261E-3</v>
      </c>
      <c r="S26" s="49"/>
      <c r="T26" s="43">
        <v>0.14102564102564102</v>
      </c>
      <c r="U26" s="49" t="s">
        <v>235</v>
      </c>
      <c r="V26" s="49" t="s">
        <v>155</v>
      </c>
      <c r="W26" s="49" t="s">
        <v>143</v>
      </c>
      <c r="X26" s="51" t="s">
        <v>115</v>
      </c>
      <c r="Y26" s="49"/>
      <c r="Z26" s="49"/>
      <c r="AA26" s="49"/>
      <c r="AB26" s="49"/>
      <c r="AC26" s="49"/>
      <c r="AD26" s="53" t="s">
        <v>236</v>
      </c>
      <c r="AE26" s="49" t="s">
        <v>109</v>
      </c>
      <c r="AF26" s="49" t="s">
        <v>145</v>
      </c>
      <c r="AG26" s="49"/>
      <c r="AH26" s="49" t="s">
        <v>146</v>
      </c>
      <c r="AI26" s="49"/>
      <c r="AJ26" s="49"/>
      <c r="AK26" s="49" t="s">
        <v>112</v>
      </c>
      <c r="AL26" s="49"/>
      <c r="AM26" s="49" t="s">
        <v>112</v>
      </c>
      <c r="AN26" s="49" t="s">
        <v>112</v>
      </c>
      <c r="AO26" s="49" t="s">
        <v>112</v>
      </c>
      <c r="AP26" s="49"/>
      <c r="AQ26" s="49" t="s">
        <v>112</v>
      </c>
      <c r="AR26" s="49" t="s">
        <v>112</v>
      </c>
      <c r="AS26" s="49"/>
      <c r="AT26" s="49" t="s">
        <v>113</v>
      </c>
      <c r="AU26" s="44" t="s">
        <v>114</v>
      </c>
      <c r="AV26" s="44" t="s">
        <v>115</v>
      </c>
      <c r="AW26" s="44" t="s">
        <v>114</v>
      </c>
      <c r="AX26" s="51" t="s">
        <v>134</v>
      </c>
      <c r="AY26" s="51" t="s">
        <v>101</v>
      </c>
      <c r="AZ26" s="49"/>
      <c r="BA26" s="49"/>
      <c r="BB26" s="49"/>
      <c r="BC26" s="54" t="s">
        <v>237</v>
      </c>
      <c r="BD26" s="51" t="s">
        <v>147</v>
      </c>
      <c r="BE26" s="49"/>
      <c r="BF26" s="51" t="s">
        <v>147</v>
      </c>
      <c r="BG26" s="51" t="s">
        <v>147</v>
      </c>
      <c r="BH26" s="49"/>
      <c r="BI26" s="49"/>
      <c r="BJ26" s="49"/>
      <c r="BK26" s="51" t="s">
        <v>147</v>
      </c>
      <c r="BL26" s="49"/>
      <c r="BM26" s="49"/>
      <c r="BN26" s="49"/>
      <c r="BO26" s="49"/>
      <c r="BP26" s="49"/>
      <c r="BQ26" s="49"/>
      <c r="BR26" s="49"/>
      <c r="BS26" s="49"/>
      <c r="BT26" s="49"/>
      <c r="BU26" s="49"/>
      <c r="BV26" s="49"/>
      <c r="BW26" s="49"/>
      <c r="BX26" s="49"/>
      <c r="BY26" s="45" t="s">
        <v>238</v>
      </c>
      <c r="BZ26" s="49" t="s">
        <v>148</v>
      </c>
      <c r="CA26" s="49" t="s">
        <v>174</v>
      </c>
      <c r="CB26" s="49" t="s">
        <v>148</v>
      </c>
      <c r="CC26" s="49" t="s">
        <v>121</v>
      </c>
      <c r="CD26" s="49" t="s">
        <v>121</v>
      </c>
      <c r="CE26" s="49" t="s">
        <v>158</v>
      </c>
      <c r="CF26" s="49" t="s">
        <v>121</v>
      </c>
      <c r="CG26" s="49" t="s">
        <v>121</v>
      </c>
      <c r="CH26" s="49" t="s">
        <v>121</v>
      </c>
      <c r="CI26" s="49" t="s">
        <v>239</v>
      </c>
      <c r="CJ26" s="53" t="s">
        <v>240</v>
      </c>
      <c r="CK26" s="49" t="s">
        <v>241</v>
      </c>
      <c r="CL26" s="49" t="s">
        <v>123</v>
      </c>
      <c r="CM26" s="49" t="s">
        <v>122</v>
      </c>
      <c r="CN26" s="49"/>
      <c r="CO26" s="49" t="s">
        <v>122</v>
      </c>
      <c r="CP26" s="49"/>
      <c r="CQ26" s="49" t="s">
        <v>122</v>
      </c>
      <c r="CR26" s="49" t="s">
        <v>126</v>
      </c>
      <c r="CS26" s="49" t="s">
        <v>242</v>
      </c>
      <c r="CT26" s="49" t="s">
        <v>128</v>
      </c>
      <c r="CU26" s="49" t="s">
        <v>129</v>
      </c>
      <c r="CV26" s="49" t="s">
        <v>234</v>
      </c>
      <c r="CW26" s="49"/>
      <c r="CX26" s="49" t="s">
        <v>235</v>
      </c>
      <c r="CY26" s="49"/>
      <c r="CZ26" s="45"/>
    </row>
    <row r="27" spans="1:107" s="62" customFormat="1" ht="56.25" x14ac:dyDescent="0.4">
      <c r="A27" s="55">
        <v>26</v>
      </c>
      <c r="B27" s="56" t="s">
        <v>134</v>
      </c>
      <c r="C27" s="57">
        <v>194</v>
      </c>
      <c r="D27" s="57">
        <v>770</v>
      </c>
      <c r="E27" s="57">
        <v>0</v>
      </c>
      <c r="F27" s="57">
        <v>0</v>
      </c>
      <c r="G27" s="57">
        <v>100</v>
      </c>
      <c r="H27" s="57">
        <v>0</v>
      </c>
      <c r="I27" s="58">
        <f t="shared" si="0"/>
        <v>0</v>
      </c>
      <c r="J27" s="58">
        <f t="shared" si="1"/>
        <v>100</v>
      </c>
      <c r="K27" s="58">
        <f t="shared" si="2"/>
        <v>100</v>
      </c>
      <c r="L27" s="58">
        <f>I27/[1]R5!H27</f>
        <v>0</v>
      </c>
      <c r="M27" s="58">
        <f>J27/[1]R5!H27</f>
        <v>0.5</v>
      </c>
      <c r="N27" s="57">
        <v>0</v>
      </c>
      <c r="O27" s="57">
        <v>0</v>
      </c>
      <c r="P27" s="59">
        <v>0</v>
      </c>
      <c r="Q27" s="60"/>
      <c r="R27" s="59">
        <v>0</v>
      </c>
      <c r="S27" s="60"/>
      <c r="T27" s="59"/>
      <c r="U27" s="60"/>
      <c r="V27" s="60" t="s">
        <v>130</v>
      </c>
      <c r="W27" s="60" t="s">
        <v>103</v>
      </c>
      <c r="X27" s="60"/>
      <c r="Y27" s="60"/>
      <c r="Z27" s="60"/>
      <c r="AA27" s="60"/>
      <c r="AB27" s="60"/>
      <c r="AC27" s="60"/>
      <c r="AD27" s="60"/>
      <c r="AE27" s="60" t="s">
        <v>131</v>
      </c>
      <c r="AF27" s="60" t="s">
        <v>132</v>
      </c>
      <c r="AG27" s="60"/>
      <c r="AH27" s="60" t="s">
        <v>146</v>
      </c>
      <c r="AI27" s="60" t="s">
        <v>112</v>
      </c>
      <c r="AJ27" s="60"/>
      <c r="AK27" s="60"/>
      <c r="AL27" s="60"/>
      <c r="AM27" s="60" t="s">
        <v>112</v>
      </c>
      <c r="AN27" s="60" t="s">
        <v>112</v>
      </c>
      <c r="AO27" s="60" t="s">
        <v>112</v>
      </c>
      <c r="AP27" s="60" t="s">
        <v>112</v>
      </c>
      <c r="AQ27" s="60"/>
      <c r="AR27" s="60"/>
      <c r="AS27" s="60"/>
      <c r="AT27" s="60" t="s">
        <v>113</v>
      </c>
      <c r="AU27" s="60" t="s">
        <v>135</v>
      </c>
      <c r="AV27" s="60" t="s">
        <v>115</v>
      </c>
      <c r="AW27" s="60" t="s">
        <v>135</v>
      </c>
      <c r="AX27" s="60" t="s">
        <v>115</v>
      </c>
      <c r="AY27" s="60" t="s">
        <v>101</v>
      </c>
      <c r="AZ27" s="60"/>
      <c r="BA27" s="60"/>
      <c r="BB27" s="60"/>
      <c r="BC27" s="60"/>
      <c r="BD27" s="60"/>
      <c r="BE27" s="60"/>
      <c r="BF27" s="60"/>
      <c r="BG27" s="60"/>
      <c r="BH27" s="60"/>
      <c r="BI27" s="60"/>
      <c r="BJ27" s="60"/>
      <c r="BK27" s="60"/>
      <c r="BL27" s="60" t="s">
        <v>147</v>
      </c>
      <c r="BM27" s="60" t="s">
        <v>147</v>
      </c>
      <c r="BN27" s="60"/>
      <c r="BO27" s="60"/>
      <c r="BP27" s="60"/>
      <c r="BQ27" s="60"/>
      <c r="BR27" s="60"/>
      <c r="BS27" s="60"/>
      <c r="BT27" s="60"/>
      <c r="BU27" s="60"/>
      <c r="BV27" s="60"/>
      <c r="BW27" s="60"/>
      <c r="BX27" s="60"/>
      <c r="BY27" s="61" t="s">
        <v>243</v>
      </c>
      <c r="BZ27" s="60" t="s">
        <v>136</v>
      </c>
      <c r="CA27" s="60"/>
      <c r="CB27" s="60" t="s">
        <v>136</v>
      </c>
      <c r="CC27" s="60" t="s">
        <v>158</v>
      </c>
      <c r="CD27" s="60" t="s">
        <v>158</v>
      </c>
      <c r="CE27" s="60" t="s">
        <v>138</v>
      </c>
      <c r="CF27" s="60" t="s">
        <v>158</v>
      </c>
      <c r="CG27" s="60" t="s">
        <v>139</v>
      </c>
      <c r="CH27" s="60" t="s">
        <v>121</v>
      </c>
      <c r="CI27" s="60" t="s">
        <v>122</v>
      </c>
      <c r="CJ27" s="60"/>
      <c r="CK27" s="60"/>
      <c r="CL27" s="60" t="s">
        <v>123</v>
      </c>
      <c r="CM27" s="60" t="s">
        <v>141</v>
      </c>
      <c r="CN27" s="60"/>
      <c r="CO27" s="60" t="s">
        <v>122</v>
      </c>
      <c r="CP27" s="60"/>
      <c r="CQ27" s="60" t="s">
        <v>141</v>
      </c>
      <c r="CR27" s="60" t="s">
        <v>140</v>
      </c>
      <c r="CS27" s="60"/>
      <c r="CT27" s="60" t="s">
        <v>141</v>
      </c>
      <c r="CU27" s="60" t="s">
        <v>141</v>
      </c>
      <c r="CV27" s="60"/>
      <c r="CW27" s="60"/>
      <c r="CX27" s="60"/>
      <c r="CY27" s="60"/>
      <c r="CZ27" s="61"/>
      <c r="DC27" s="61"/>
    </row>
    <row r="28" spans="1:107" s="62" customFormat="1" x14ac:dyDescent="0.4">
      <c r="A28" s="63">
        <v>27</v>
      </c>
      <c r="B28" s="56" t="s">
        <v>134</v>
      </c>
      <c r="C28" s="57">
        <v>138</v>
      </c>
      <c r="D28" s="57">
        <v>0</v>
      </c>
      <c r="E28" s="57">
        <v>0</v>
      </c>
      <c r="F28" s="57">
        <v>0</v>
      </c>
      <c r="G28" s="57">
        <v>0</v>
      </c>
      <c r="H28" s="57">
        <v>150</v>
      </c>
      <c r="I28" s="58">
        <f t="shared" si="0"/>
        <v>0</v>
      </c>
      <c r="J28" s="58">
        <f t="shared" si="1"/>
        <v>150</v>
      </c>
      <c r="K28" s="58">
        <f t="shared" si="2"/>
        <v>150</v>
      </c>
      <c r="L28" s="58">
        <f>I28/[1]R5!H28</f>
        <v>0</v>
      </c>
      <c r="M28" s="58">
        <f>J28/[1]R5!H28</f>
        <v>0.75376884422110557</v>
      </c>
      <c r="N28" s="57">
        <v>0</v>
      </c>
      <c r="O28" s="57">
        <v>0</v>
      </c>
      <c r="P28" s="59">
        <v>0</v>
      </c>
      <c r="Q28" s="60"/>
      <c r="R28" s="59"/>
      <c r="S28" s="60"/>
      <c r="T28" s="59"/>
      <c r="U28" s="60"/>
      <c r="V28" s="60" t="s">
        <v>130</v>
      </c>
      <c r="W28" s="60" t="s">
        <v>103</v>
      </c>
      <c r="X28" s="60"/>
      <c r="Y28" s="60"/>
      <c r="Z28" s="60"/>
      <c r="AA28" s="60"/>
      <c r="AB28" s="60"/>
      <c r="AC28" s="60"/>
      <c r="AD28" s="60"/>
      <c r="AE28" s="60" t="s">
        <v>131</v>
      </c>
      <c r="AF28" s="60" t="s">
        <v>132</v>
      </c>
      <c r="AG28" s="60"/>
      <c r="AH28" s="60" t="s">
        <v>133</v>
      </c>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t="s">
        <v>134</v>
      </c>
      <c r="BR28" s="60" t="s">
        <v>115</v>
      </c>
      <c r="BS28" s="60"/>
      <c r="BT28" s="60"/>
      <c r="BU28" s="60"/>
      <c r="BV28" s="60"/>
      <c r="BW28" s="60"/>
      <c r="BX28" s="60"/>
      <c r="BY28" s="61"/>
      <c r="BZ28" s="60"/>
      <c r="CA28" s="60"/>
      <c r="CB28" s="60"/>
      <c r="CC28" s="60" t="s">
        <v>121</v>
      </c>
      <c r="CD28" s="60" t="s">
        <v>121</v>
      </c>
      <c r="CE28" s="60" t="s">
        <v>121</v>
      </c>
      <c r="CF28" s="60" t="s">
        <v>121</v>
      </c>
      <c r="CG28" s="60" t="s">
        <v>121</v>
      </c>
      <c r="CH28" s="60" t="s">
        <v>121</v>
      </c>
      <c r="CI28" s="60" t="s">
        <v>122</v>
      </c>
      <c r="CJ28" s="60"/>
      <c r="CK28" s="60"/>
      <c r="CL28" s="60" t="s">
        <v>122</v>
      </c>
      <c r="CM28" s="60"/>
      <c r="CN28" s="60"/>
      <c r="CO28" s="60" t="s">
        <v>122</v>
      </c>
      <c r="CP28" s="60"/>
      <c r="CQ28" s="60" t="s">
        <v>123</v>
      </c>
      <c r="CR28" s="60" t="s">
        <v>126</v>
      </c>
      <c r="CS28" s="60"/>
      <c r="CT28" s="60" t="s">
        <v>128</v>
      </c>
      <c r="CU28" s="60" t="s">
        <v>129</v>
      </c>
      <c r="CV28" s="60"/>
      <c r="CW28" s="60"/>
      <c r="CX28" s="60"/>
      <c r="CY28" s="60"/>
    </row>
    <row r="29" spans="1:107" s="62" customFormat="1" x14ac:dyDescent="0.4">
      <c r="A29" s="55">
        <v>28</v>
      </c>
      <c r="B29" s="56" t="s">
        <v>134</v>
      </c>
      <c r="C29" s="57">
        <v>258</v>
      </c>
      <c r="D29" s="57">
        <v>0</v>
      </c>
      <c r="E29" s="57">
        <v>4</v>
      </c>
      <c r="F29" s="57">
        <v>0</v>
      </c>
      <c r="G29" s="57">
        <v>0</v>
      </c>
      <c r="H29" s="57">
        <v>962.5</v>
      </c>
      <c r="I29" s="58">
        <f t="shared" si="0"/>
        <v>0</v>
      </c>
      <c r="J29" s="58">
        <f t="shared" si="1"/>
        <v>962.5</v>
      </c>
      <c r="K29" s="58">
        <f t="shared" si="2"/>
        <v>962.5</v>
      </c>
      <c r="L29" s="58">
        <f>I29/[1]R5!H29</f>
        <v>0</v>
      </c>
      <c r="M29" s="58">
        <f>J29/[1]R5!H29</f>
        <v>4.8611111111111107</v>
      </c>
      <c r="N29" s="57">
        <v>0</v>
      </c>
      <c r="O29" s="57">
        <v>0</v>
      </c>
      <c r="P29" s="59">
        <v>7.6923076923076927E-3</v>
      </c>
      <c r="Q29" s="60" t="s">
        <v>244</v>
      </c>
      <c r="R29" s="59"/>
      <c r="S29" s="60"/>
      <c r="T29" s="59">
        <v>0</v>
      </c>
      <c r="U29" s="60"/>
      <c r="V29" s="60" t="s">
        <v>130</v>
      </c>
      <c r="W29" s="60" t="s">
        <v>103</v>
      </c>
      <c r="X29" s="60" t="s">
        <v>134</v>
      </c>
      <c r="Y29" s="60"/>
      <c r="Z29" s="60"/>
      <c r="AA29" s="60"/>
      <c r="AB29" s="60"/>
      <c r="AC29" s="60"/>
      <c r="AD29" s="60"/>
      <c r="AE29" s="60" t="s">
        <v>163</v>
      </c>
      <c r="AF29" s="60" t="s">
        <v>132</v>
      </c>
      <c r="AG29" s="60"/>
      <c r="AH29" s="60" t="s">
        <v>146</v>
      </c>
      <c r="AI29" s="60" t="s">
        <v>112</v>
      </c>
      <c r="AJ29" s="60" t="s">
        <v>112</v>
      </c>
      <c r="AK29" s="60"/>
      <c r="AL29" s="60" t="s">
        <v>112</v>
      </c>
      <c r="AM29" s="60" t="s">
        <v>112</v>
      </c>
      <c r="AN29" s="60" t="s">
        <v>112</v>
      </c>
      <c r="AO29" s="60" t="s">
        <v>112</v>
      </c>
      <c r="AP29" s="60" t="s">
        <v>112</v>
      </c>
      <c r="AQ29" s="60" t="s">
        <v>112</v>
      </c>
      <c r="AR29" s="60"/>
      <c r="AS29" s="60"/>
      <c r="AT29" s="60" t="s">
        <v>113</v>
      </c>
      <c r="AU29" s="60" t="s">
        <v>211</v>
      </c>
      <c r="AV29" s="60" t="s">
        <v>115</v>
      </c>
      <c r="AW29" s="60" t="s">
        <v>211</v>
      </c>
      <c r="AX29" s="60" t="s">
        <v>115</v>
      </c>
      <c r="AY29" s="60"/>
      <c r="AZ29" s="60"/>
      <c r="BA29" s="60"/>
      <c r="BB29" s="60"/>
      <c r="BC29" s="60"/>
      <c r="BD29" s="60"/>
      <c r="BE29" s="60"/>
      <c r="BF29" s="60"/>
      <c r="BG29" s="60"/>
      <c r="BH29" s="60"/>
      <c r="BI29" s="60"/>
      <c r="BJ29" s="60"/>
      <c r="BK29" s="60" t="s">
        <v>147</v>
      </c>
      <c r="BL29" s="60" t="s">
        <v>147</v>
      </c>
      <c r="BM29" s="60"/>
      <c r="BN29" s="60" t="s">
        <v>147</v>
      </c>
      <c r="BO29" s="60"/>
      <c r="BP29" s="60"/>
      <c r="BQ29" s="60"/>
      <c r="BR29" s="60"/>
      <c r="BS29" s="60"/>
      <c r="BT29" s="60"/>
      <c r="BU29" s="60"/>
      <c r="BV29" s="60"/>
      <c r="BW29" s="60"/>
      <c r="BX29" s="60"/>
      <c r="BY29" s="64"/>
      <c r="BZ29" s="60" t="s">
        <v>174</v>
      </c>
      <c r="CA29" s="60" t="s">
        <v>174</v>
      </c>
      <c r="CB29" s="60" t="s">
        <v>245</v>
      </c>
      <c r="CC29" s="60" t="s">
        <v>121</v>
      </c>
      <c r="CD29" s="60" t="s">
        <v>121</v>
      </c>
      <c r="CE29" s="60" t="s">
        <v>150</v>
      </c>
      <c r="CF29" s="60" t="s">
        <v>138</v>
      </c>
      <c r="CG29" s="60" t="s">
        <v>121</v>
      </c>
      <c r="CH29" s="60" t="s">
        <v>121</v>
      </c>
      <c r="CI29" s="60" t="s">
        <v>122</v>
      </c>
      <c r="CJ29" s="60"/>
      <c r="CK29" s="60"/>
      <c r="CL29" s="60" t="s">
        <v>122</v>
      </c>
      <c r="CM29" s="60"/>
      <c r="CN29" s="60"/>
      <c r="CO29" s="60" t="s">
        <v>122</v>
      </c>
      <c r="CP29" s="60"/>
      <c r="CQ29" s="60" t="s">
        <v>122</v>
      </c>
      <c r="CR29" s="60" t="s">
        <v>126</v>
      </c>
      <c r="CS29" s="60"/>
      <c r="CT29" s="60" t="s">
        <v>128</v>
      </c>
      <c r="CU29" s="60" t="s">
        <v>129</v>
      </c>
      <c r="CV29" s="60" t="s">
        <v>244</v>
      </c>
      <c r="CW29" s="60"/>
      <c r="CX29" s="60"/>
      <c r="CY29" s="60"/>
    </row>
    <row r="30" spans="1:107" s="62" customFormat="1" x14ac:dyDescent="0.4">
      <c r="A30" s="63">
        <v>29</v>
      </c>
      <c r="B30" s="56" t="s">
        <v>134</v>
      </c>
      <c r="C30" s="57">
        <v>382</v>
      </c>
      <c r="D30" s="57">
        <v>110</v>
      </c>
      <c r="E30" s="57">
        <v>22</v>
      </c>
      <c r="F30" s="57">
        <v>525</v>
      </c>
      <c r="G30" s="57">
        <v>3420</v>
      </c>
      <c r="H30" s="57">
        <v>0</v>
      </c>
      <c r="I30" s="58">
        <f t="shared" si="0"/>
        <v>525</v>
      </c>
      <c r="J30" s="58">
        <f t="shared" si="1"/>
        <v>3420</v>
      </c>
      <c r="K30" s="58">
        <f t="shared" si="2"/>
        <v>3945</v>
      </c>
      <c r="L30" s="58">
        <f>I30/[1]R5!H30</f>
        <v>2.7925531914893615</v>
      </c>
      <c r="M30" s="58">
        <f>J30/[1]R5!H30</f>
        <v>18.191489361702128</v>
      </c>
      <c r="N30" s="57">
        <v>0</v>
      </c>
      <c r="O30" s="57">
        <v>0</v>
      </c>
      <c r="P30" s="59">
        <v>1.5463917525773196E-2</v>
      </c>
      <c r="Q30" s="60" t="s">
        <v>246</v>
      </c>
      <c r="R30" s="59">
        <v>0.15384615384615385</v>
      </c>
      <c r="S30" s="60"/>
      <c r="T30" s="59">
        <v>0.15384615384615385</v>
      </c>
      <c r="U30" s="60" t="s">
        <v>247</v>
      </c>
      <c r="V30" s="60" t="s">
        <v>155</v>
      </c>
      <c r="W30" s="60" t="s">
        <v>103</v>
      </c>
      <c r="X30" s="60" t="s">
        <v>134</v>
      </c>
      <c r="Y30" s="60"/>
      <c r="Z30" s="60"/>
      <c r="AA30" s="60"/>
      <c r="AB30" s="60"/>
      <c r="AC30" s="60"/>
      <c r="AD30" s="60"/>
      <c r="AE30" s="60" t="s">
        <v>109</v>
      </c>
      <c r="AF30" s="60" t="s">
        <v>145</v>
      </c>
      <c r="AG30" s="60"/>
      <c r="AH30" s="60" t="s">
        <v>146</v>
      </c>
      <c r="AI30" s="60"/>
      <c r="AJ30" s="60"/>
      <c r="AK30" s="60" t="s">
        <v>112</v>
      </c>
      <c r="AL30" s="60" t="s">
        <v>112</v>
      </c>
      <c r="AM30" s="60" t="s">
        <v>112</v>
      </c>
      <c r="AN30" s="60" t="s">
        <v>112</v>
      </c>
      <c r="AO30" s="60" t="s">
        <v>112</v>
      </c>
      <c r="AP30" s="60"/>
      <c r="AQ30" s="60"/>
      <c r="AR30" s="60"/>
      <c r="AS30" s="60"/>
      <c r="AT30" s="60" t="s">
        <v>113</v>
      </c>
      <c r="AU30" s="60" t="s">
        <v>114</v>
      </c>
      <c r="AV30" s="60" t="s">
        <v>115</v>
      </c>
      <c r="AW30" s="60" t="s">
        <v>114</v>
      </c>
      <c r="AX30" s="60" t="s">
        <v>115</v>
      </c>
      <c r="AY30" s="60"/>
      <c r="AZ30" s="60"/>
      <c r="BA30" s="60"/>
      <c r="BB30" s="60"/>
      <c r="BC30" s="60"/>
      <c r="BD30" s="60" t="s">
        <v>147</v>
      </c>
      <c r="BE30" s="60" t="s">
        <v>147</v>
      </c>
      <c r="BF30" s="60" t="s">
        <v>147</v>
      </c>
      <c r="BG30" s="60"/>
      <c r="BH30" s="60"/>
      <c r="BI30" s="60"/>
      <c r="BJ30" s="60"/>
      <c r="BK30" s="60"/>
      <c r="BL30" s="60"/>
      <c r="BM30" s="60" t="s">
        <v>147</v>
      </c>
      <c r="BN30" s="60" t="s">
        <v>147</v>
      </c>
      <c r="BO30" s="60"/>
      <c r="BP30" s="60"/>
      <c r="BQ30" s="60"/>
      <c r="BR30" s="60"/>
      <c r="BS30" s="60"/>
      <c r="BT30" s="60"/>
      <c r="BU30" s="60"/>
      <c r="BV30" s="60"/>
      <c r="BW30" s="60"/>
      <c r="BX30" s="60"/>
      <c r="BY30" s="61"/>
      <c r="BZ30" s="60" t="s">
        <v>136</v>
      </c>
      <c r="CA30" s="60" t="s">
        <v>208</v>
      </c>
      <c r="CB30" s="60" t="s">
        <v>136</v>
      </c>
      <c r="CC30" s="60" t="s">
        <v>121</v>
      </c>
      <c r="CD30" s="60" t="s">
        <v>121</v>
      </c>
      <c r="CE30" s="60" t="s">
        <v>121</v>
      </c>
      <c r="CF30" s="60" t="s">
        <v>121</v>
      </c>
      <c r="CG30" s="60" t="s">
        <v>121</v>
      </c>
      <c r="CH30" s="60" t="s">
        <v>121</v>
      </c>
      <c r="CI30" s="60" t="s">
        <v>122</v>
      </c>
      <c r="CJ30" s="60"/>
      <c r="CK30" s="60"/>
      <c r="CL30" s="60" t="s">
        <v>123</v>
      </c>
      <c r="CM30" s="60" t="s">
        <v>122</v>
      </c>
      <c r="CN30" s="60" t="s">
        <v>248</v>
      </c>
      <c r="CO30" s="60" t="s">
        <v>122</v>
      </c>
      <c r="CP30" s="60"/>
      <c r="CQ30" s="60" t="s">
        <v>123</v>
      </c>
      <c r="CR30" s="60" t="s">
        <v>126</v>
      </c>
      <c r="CS30" s="60" t="s">
        <v>249</v>
      </c>
      <c r="CT30" s="60" t="s">
        <v>128</v>
      </c>
      <c r="CU30" s="60" t="s">
        <v>129</v>
      </c>
      <c r="CV30" s="60" t="s">
        <v>246</v>
      </c>
      <c r="CW30" s="60"/>
      <c r="CX30" s="60" t="s">
        <v>247</v>
      </c>
      <c r="CY30" s="60"/>
    </row>
    <row r="31" spans="1:107" s="62" customFormat="1" x14ac:dyDescent="0.4">
      <c r="A31" s="55">
        <v>30</v>
      </c>
      <c r="B31" s="56" t="s">
        <v>134</v>
      </c>
      <c r="C31" s="57">
        <v>0</v>
      </c>
      <c r="D31" s="57">
        <v>0</v>
      </c>
      <c r="E31" s="57">
        <v>0</v>
      </c>
      <c r="F31" s="57">
        <v>0</v>
      </c>
      <c r="G31" s="57">
        <v>0</v>
      </c>
      <c r="H31" s="57">
        <v>0</v>
      </c>
      <c r="I31" s="58">
        <f t="shared" si="0"/>
        <v>0</v>
      </c>
      <c r="J31" s="58">
        <f t="shared" si="1"/>
        <v>0</v>
      </c>
      <c r="K31" s="58">
        <f t="shared" si="2"/>
        <v>0</v>
      </c>
      <c r="L31" s="58">
        <f>I31/[1]R5!H31</f>
        <v>0</v>
      </c>
      <c r="M31" s="58">
        <f>J31/[1]R5!H31</f>
        <v>0</v>
      </c>
      <c r="N31" s="57">
        <v>0</v>
      </c>
      <c r="O31" s="57">
        <v>0</v>
      </c>
      <c r="P31" s="59"/>
      <c r="Q31" s="60"/>
      <c r="R31" s="59"/>
      <c r="S31" s="60"/>
      <c r="T31" s="59"/>
      <c r="U31" s="60"/>
      <c r="V31" s="60" t="s">
        <v>130</v>
      </c>
      <c r="W31" s="60" t="s">
        <v>103</v>
      </c>
      <c r="X31" s="60"/>
      <c r="Y31" s="60"/>
      <c r="Z31" s="60"/>
      <c r="AA31" s="60"/>
      <c r="AB31" s="60"/>
      <c r="AC31" s="60"/>
      <c r="AD31" s="60" t="s">
        <v>210</v>
      </c>
      <c r="AE31" s="60" t="s">
        <v>131</v>
      </c>
      <c r="AF31" s="60" t="s">
        <v>132</v>
      </c>
      <c r="AG31" s="60"/>
      <c r="AH31" s="60" t="s">
        <v>133</v>
      </c>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t="s">
        <v>134</v>
      </c>
      <c r="BR31" s="60" t="s">
        <v>134</v>
      </c>
      <c r="BS31" s="60" t="s">
        <v>135</v>
      </c>
      <c r="BT31" s="60"/>
      <c r="BU31" s="60"/>
      <c r="BV31" s="60"/>
      <c r="BW31" s="60"/>
      <c r="BX31" s="60"/>
      <c r="BY31" s="61"/>
      <c r="BZ31" s="60" t="s">
        <v>250</v>
      </c>
      <c r="CA31" s="60" t="s">
        <v>250</v>
      </c>
      <c r="CB31" s="60" t="s">
        <v>250</v>
      </c>
      <c r="CC31" s="60" t="s">
        <v>121</v>
      </c>
      <c r="CD31" s="60" t="s">
        <v>138</v>
      </c>
      <c r="CE31" s="60" t="s">
        <v>138</v>
      </c>
      <c r="CF31" s="60" t="s">
        <v>138</v>
      </c>
      <c r="CG31" s="60" t="s">
        <v>139</v>
      </c>
      <c r="CH31" s="60" t="s">
        <v>121</v>
      </c>
      <c r="CI31" s="60" t="s">
        <v>122</v>
      </c>
      <c r="CJ31" s="60"/>
      <c r="CK31" s="60"/>
      <c r="CL31" s="60" t="s">
        <v>122</v>
      </c>
      <c r="CM31" s="60"/>
      <c r="CN31" s="60"/>
      <c r="CO31" s="60" t="s">
        <v>122</v>
      </c>
      <c r="CP31" s="60"/>
      <c r="CQ31" s="60" t="s">
        <v>122</v>
      </c>
      <c r="CR31" s="60" t="s">
        <v>140</v>
      </c>
      <c r="CS31" s="60"/>
      <c r="CT31" s="60" t="s">
        <v>128</v>
      </c>
      <c r="CU31" s="60" t="s">
        <v>128</v>
      </c>
      <c r="CV31" s="60"/>
      <c r="CW31" s="60"/>
      <c r="CX31" s="60"/>
      <c r="CY31" s="60" t="s">
        <v>124</v>
      </c>
    </row>
    <row r="32" spans="1:107" s="62" customFormat="1" ht="56.25" x14ac:dyDescent="0.4">
      <c r="A32" s="63">
        <v>31</v>
      </c>
      <c r="B32" s="56" t="s">
        <v>134</v>
      </c>
      <c r="C32" s="57">
        <v>100</v>
      </c>
      <c r="D32" s="57">
        <v>0</v>
      </c>
      <c r="E32" s="57">
        <v>2</v>
      </c>
      <c r="F32" s="57">
        <v>0</v>
      </c>
      <c r="G32" s="57">
        <v>60</v>
      </c>
      <c r="H32" s="57">
        <v>0</v>
      </c>
      <c r="I32" s="58">
        <f t="shared" si="0"/>
        <v>0</v>
      </c>
      <c r="J32" s="58">
        <f t="shared" si="1"/>
        <v>60</v>
      </c>
      <c r="K32" s="58">
        <f t="shared" si="2"/>
        <v>60</v>
      </c>
      <c r="L32" s="58">
        <f>I32/[1]R5!H32</f>
        <v>0</v>
      </c>
      <c r="M32" s="58">
        <f>J32/[1]R5!H32</f>
        <v>0.32967032967032966</v>
      </c>
      <c r="N32" s="57">
        <v>0</v>
      </c>
      <c r="O32" s="57">
        <v>0</v>
      </c>
      <c r="P32" s="59">
        <v>0</v>
      </c>
      <c r="Q32" s="60"/>
      <c r="R32" s="59"/>
      <c r="S32" s="60"/>
      <c r="T32" s="59">
        <v>0</v>
      </c>
      <c r="U32" s="60"/>
      <c r="V32" s="60" t="s">
        <v>130</v>
      </c>
      <c r="W32" s="60" t="s">
        <v>103</v>
      </c>
      <c r="X32" s="60"/>
      <c r="Y32" s="60"/>
      <c r="Z32" s="60"/>
      <c r="AA32" s="60"/>
      <c r="AB32" s="60"/>
      <c r="AC32" s="60"/>
      <c r="AD32" s="60"/>
      <c r="AE32" s="60" t="s">
        <v>109</v>
      </c>
      <c r="AF32" s="60" t="s">
        <v>145</v>
      </c>
      <c r="AG32" s="60"/>
      <c r="AH32" s="60" t="s">
        <v>146</v>
      </c>
      <c r="AI32" s="60"/>
      <c r="AJ32" s="60"/>
      <c r="AK32" s="60"/>
      <c r="AL32" s="60" t="s">
        <v>112</v>
      </c>
      <c r="AM32" s="60" t="s">
        <v>112</v>
      </c>
      <c r="AN32" s="60" t="s">
        <v>112</v>
      </c>
      <c r="AO32" s="60" t="s">
        <v>112</v>
      </c>
      <c r="AP32" s="60"/>
      <c r="AQ32" s="60" t="s">
        <v>112</v>
      </c>
      <c r="AR32" s="60"/>
      <c r="AS32" s="60"/>
      <c r="AT32" s="60" t="s">
        <v>113</v>
      </c>
      <c r="AU32" s="60" t="s">
        <v>134</v>
      </c>
      <c r="AV32" s="60" t="s">
        <v>115</v>
      </c>
      <c r="AW32" s="60" t="s">
        <v>134</v>
      </c>
      <c r="AX32" s="60" t="s">
        <v>134</v>
      </c>
      <c r="AY32" s="60"/>
      <c r="AZ32" s="60"/>
      <c r="BA32" s="60"/>
      <c r="BB32" s="60"/>
      <c r="BC32" s="60"/>
      <c r="BD32" s="60" t="s">
        <v>147</v>
      </c>
      <c r="BE32" s="60" t="s">
        <v>147</v>
      </c>
      <c r="BF32" s="60"/>
      <c r="BG32" s="60"/>
      <c r="BH32" s="60"/>
      <c r="BI32" s="60" t="s">
        <v>147</v>
      </c>
      <c r="BJ32" s="60" t="s">
        <v>147</v>
      </c>
      <c r="BK32" s="60" t="s">
        <v>147</v>
      </c>
      <c r="BL32" s="60"/>
      <c r="BM32" s="60" t="s">
        <v>147</v>
      </c>
      <c r="BN32" s="60"/>
      <c r="BO32" s="60"/>
      <c r="BP32" s="60"/>
      <c r="BQ32" s="60"/>
      <c r="BR32" s="60"/>
      <c r="BS32" s="60"/>
      <c r="BT32" s="60"/>
      <c r="BU32" s="60"/>
      <c r="BV32" s="60"/>
      <c r="BW32" s="60"/>
      <c r="BX32" s="60"/>
      <c r="BY32" s="65" t="s">
        <v>251</v>
      </c>
      <c r="BZ32" s="60" t="s">
        <v>229</v>
      </c>
      <c r="CA32" s="60" t="s">
        <v>136</v>
      </c>
      <c r="CB32" s="60"/>
      <c r="CC32" s="60" t="s">
        <v>158</v>
      </c>
      <c r="CD32" s="60" t="s">
        <v>158</v>
      </c>
      <c r="CE32" s="60" t="s">
        <v>158</v>
      </c>
      <c r="CF32" s="60" t="s">
        <v>137</v>
      </c>
      <c r="CG32" s="60" t="s">
        <v>139</v>
      </c>
      <c r="CH32" s="60" t="s">
        <v>121</v>
      </c>
      <c r="CI32" s="60" t="s">
        <v>239</v>
      </c>
      <c r="CJ32" s="60" t="s">
        <v>252</v>
      </c>
      <c r="CK32" s="60"/>
      <c r="CL32" s="60" t="s">
        <v>123</v>
      </c>
      <c r="CM32" s="60" t="s">
        <v>122</v>
      </c>
      <c r="CN32" s="60"/>
      <c r="CO32" s="60" t="s">
        <v>122</v>
      </c>
      <c r="CP32" s="60"/>
      <c r="CQ32" s="60" t="s">
        <v>123</v>
      </c>
      <c r="CR32" s="60" t="s">
        <v>140</v>
      </c>
      <c r="CS32" s="60"/>
      <c r="CT32" s="60" t="s">
        <v>128</v>
      </c>
      <c r="CU32" s="60" t="s">
        <v>129</v>
      </c>
      <c r="CV32" s="60"/>
      <c r="CW32" s="60"/>
      <c r="CX32" s="60"/>
      <c r="CY32" s="60"/>
      <c r="CZ32" s="66"/>
      <c r="DA32" s="66"/>
    </row>
    <row r="33" spans="1:110" s="62" customFormat="1" x14ac:dyDescent="0.4">
      <c r="A33" s="55">
        <v>32</v>
      </c>
      <c r="B33" s="56" t="s">
        <v>134</v>
      </c>
      <c r="C33" s="57">
        <v>464</v>
      </c>
      <c r="D33" s="57">
        <v>0</v>
      </c>
      <c r="E33" s="57">
        <v>0</v>
      </c>
      <c r="F33" s="57">
        <v>0</v>
      </c>
      <c r="G33" s="57">
        <v>0</v>
      </c>
      <c r="H33" s="57">
        <v>0</v>
      </c>
      <c r="I33" s="58">
        <f t="shared" si="0"/>
        <v>0</v>
      </c>
      <c r="J33" s="58">
        <f t="shared" si="1"/>
        <v>0</v>
      </c>
      <c r="K33" s="58">
        <f t="shared" si="2"/>
        <v>0</v>
      </c>
      <c r="L33" s="58">
        <f>I33/[1]R5!H33</f>
        <v>0</v>
      </c>
      <c r="M33" s="58">
        <f>J33/[1]R5!H33</f>
        <v>0</v>
      </c>
      <c r="N33" s="57">
        <v>0</v>
      </c>
      <c r="O33" s="57">
        <v>0</v>
      </c>
      <c r="P33" s="59">
        <v>0</v>
      </c>
      <c r="Q33" s="60"/>
      <c r="R33" s="59"/>
      <c r="S33" s="60"/>
      <c r="T33" s="59"/>
      <c r="U33" s="60"/>
      <c r="V33" s="60" t="s">
        <v>130</v>
      </c>
      <c r="W33" s="60" t="s">
        <v>103</v>
      </c>
      <c r="X33" s="60"/>
      <c r="Y33" s="60"/>
      <c r="Z33" s="60"/>
      <c r="AA33" s="60"/>
      <c r="AB33" s="60"/>
      <c r="AC33" s="60"/>
      <c r="AD33" s="60"/>
      <c r="AE33" s="60" t="s">
        <v>131</v>
      </c>
      <c r="AF33" s="60" t="s">
        <v>132</v>
      </c>
      <c r="AG33" s="60"/>
      <c r="AH33" s="60" t="s">
        <v>146</v>
      </c>
      <c r="AI33" s="60"/>
      <c r="AJ33" s="60" t="s">
        <v>112</v>
      </c>
      <c r="AK33" s="60"/>
      <c r="AL33" s="60"/>
      <c r="AM33" s="60" t="s">
        <v>112</v>
      </c>
      <c r="AN33" s="60"/>
      <c r="AO33" s="60" t="s">
        <v>112</v>
      </c>
      <c r="AP33" s="60"/>
      <c r="AQ33" s="60"/>
      <c r="AR33" s="60"/>
      <c r="AS33" s="60"/>
      <c r="AT33" s="60" t="s">
        <v>177</v>
      </c>
      <c r="AU33" s="60"/>
      <c r="AV33" s="60" t="s">
        <v>135</v>
      </c>
      <c r="AW33" s="60" t="s">
        <v>115</v>
      </c>
      <c r="AX33" s="60" t="s">
        <v>135</v>
      </c>
      <c r="AY33" s="60"/>
      <c r="AZ33" s="60"/>
      <c r="BA33" s="60"/>
      <c r="BB33" s="60"/>
      <c r="BC33" s="60"/>
      <c r="BD33" s="60"/>
      <c r="BE33" s="60"/>
      <c r="BF33" s="60"/>
      <c r="BG33" s="60"/>
      <c r="BH33" s="60"/>
      <c r="BI33" s="60"/>
      <c r="BJ33" s="60"/>
      <c r="BK33" s="60"/>
      <c r="BL33" s="60"/>
      <c r="BM33" s="60"/>
      <c r="BN33" s="60" t="s">
        <v>147</v>
      </c>
      <c r="BO33" s="60"/>
      <c r="BP33" s="60"/>
      <c r="BQ33" s="60"/>
      <c r="BR33" s="60"/>
      <c r="BS33" s="60"/>
      <c r="BT33" s="60"/>
      <c r="BU33" s="60"/>
      <c r="BV33" s="60"/>
      <c r="BW33" s="60"/>
      <c r="BX33" s="60"/>
      <c r="BY33" s="61"/>
      <c r="BZ33" s="60" t="s">
        <v>136</v>
      </c>
      <c r="CA33" s="60"/>
      <c r="CB33" s="60"/>
      <c r="CC33" s="60" t="s">
        <v>121</v>
      </c>
      <c r="CD33" s="60" t="s">
        <v>121</v>
      </c>
      <c r="CE33" s="60" t="s">
        <v>138</v>
      </c>
      <c r="CF33" s="60" t="s">
        <v>138</v>
      </c>
      <c r="CG33" s="60" t="s">
        <v>139</v>
      </c>
      <c r="CH33" s="60" t="s">
        <v>121</v>
      </c>
      <c r="CI33" s="60" t="s">
        <v>122</v>
      </c>
      <c r="CJ33" s="60"/>
      <c r="CK33" s="60"/>
      <c r="CL33" s="60" t="s">
        <v>122</v>
      </c>
      <c r="CM33" s="60"/>
      <c r="CN33" s="60"/>
      <c r="CO33" s="60" t="s">
        <v>122</v>
      </c>
      <c r="CP33" s="60"/>
      <c r="CQ33" s="60" t="s">
        <v>123</v>
      </c>
      <c r="CR33" s="60" t="s">
        <v>140</v>
      </c>
      <c r="CS33" s="60"/>
      <c r="CT33" s="60" t="s">
        <v>128</v>
      </c>
      <c r="CU33" s="60" t="s">
        <v>129</v>
      </c>
      <c r="CV33" s="60"/>
      <c r="CW33" s="60"/>
      <c r="CX33" s="60"/>
      <c r="CY33" s="60"/>
    </row>
    <row r="34" spans="1:110" s="62" customFormat="1" x14ac:dyDescent="0.4">
      <c r="A34" s="63">
        <v>33</v>
      </c>
      <c r="B34" s="56" t="s">
        <v>134</v>
      </c>
      <c r="C34" s="57">
        <v>692</v>
      </c>
      <c r="D34" s="57">
        <v>480</v>
      </c>
      <c r="E34" s="57">
        <v>80</v>
      </c>
      <c r="F34" s="57">
        <v>5250</v>
      </c>
      <c r="G34" s="57">
        <v>0</v>
      </c>
      <c r="H34" s="57">
        <v>0</v>
      </c>
      <c r="I34" s="58">
        <f t="shared" si="0"/>
        <v>5250</v>
      </c>
      <c r="J34" s="58">
        <f t="shared" si="1"/>
        <v>0</v>
      </c>
      <c r="K34" s="58">
        <f t="shared" si="2"/>
        <v>5250</v>
      </c>
      <c r="L34" s="58">
        <f>I34/[1]R5!H34</f>
        <v>29.49438202247191</v>
      </c>
      <c r="M34" s="58">
        <f>J34/[1]R5!H34</f>
        <v>0</v>
      </c>
      <c r="N34" s="57">
        <v>50</v>
      </c>
      <c r="O34" s="57">
        <v>0</v>
      </c>
      <c r="P34" s="59">
        <v>8.4656084656084651E-2</v>
      </c>
      <c r="Q34" s="60" t="s">
        <v>253</v>
      </c>
      <c r="R34" s="59">
        <v>2.0408163265306121E-2</v>
      </c>
      <c r="S34" s="60"/>
      <c r="T34" s="59">
        <v>0.16666666666666666</v>
      </c>
      <c r="U34" s="60" t="s">
        <v>254</v>
      </c>
      <c r="V34" s="60" t="s">
        <v>155</v>
      </c>
      <c r="W34" s="60" t="s">
        <v>103</v>
      </c>
      <c r="X34" s="60" t="s">
        <v>115</v>
      </c>
      <c r="Y34" s="60"/>
      <c r="Z34" s="60"/>
      <c r="AA34" s="60"/>
      <c r="AB34" s="60"/>
      <c r="AC34" s="60"/>
      <c r="AD34" s="60"/>
      <c r="AE34" s="60" t="s">
        <v>109</v>
      </c>
      <c r="AF34" s="60" t="s">
        <v>132</v>
      </c>
      <c r="AG34" s="60"/>
      <c r="AH34" s="60" t="s">
        <v>146</v>
      </c>
      <c r="AI34" s="60"/>
      <c r="AJ34" s="60"/>
      <c r="AK34" s="60"/>
      <c r="AL34" s="60" t="s">
        <v>112</v>
      </c>
      <c r="AM34" s="60" t="s">
        <v>112</v>
      </c>
      <c r="AN34" s="60" t="s">
        <v>112</v>
      </c>
      <c r="AO34" s="60" t="s">
        <v>112</v>
      </c>
      <c r="AP34" s="60" t="s">
        <v>112</v>
      </c>
      <c r="AQ34" s="60" t="s">
        <v>112</v>
      </c>
      <c r="AR34" s="60"/>
      <c r="AS34" s="60"/>
      <c r="AT34" s="60" t="s">
        <v>113</v>
      </c>
      <c r="AU34" s="60" t="s">
        <v>114</v>
      </c>
      <c r="AV34" s="60" t="s">
        <v>115</v>
      </c>
      <c r="AW34" s="60" t="s">
        <v>114</v>
      </c>
      <c r="AX34" s="60" t="s">
        <v>134</v>
      </c>
      <c r="AY34" s="60"/>
      <c r="AZ34" s="60"/>
      <c r="BA34" s="60"/>
      <c r="BB34" s="60"/>
      <c r="BC34" s="60"/>
      <c r="BD34" s="60" t="s">
        <v>147</v>
      </c>
      <c r="BE34" s="60" t="s">
        <v>147</v>
      </c>
      <c r="BF34" s="60"/>
      <c r="BG34" s="60"/>
      <c r="BH34" s="60"/>
      <c r="BI34" s="60"/>
      <c r="BJ34" s="60"/>
      <c r="BK34" s="60"/>
      <c r="BL34" s="60"/>
      <c r="BM34" s="60"/>
      <c r="BN34" s="60"/>
      <c r="BO34" s="60"/>
      <c r="BP34" s="60"/>
      <c r="BQ34" s="60"/>
      <c r="BR34" s="60"/>
      <c r="BS34" s="60"/>
      <c r="BT34" s="60"/>
      <c r="BU34" s="60"/>
      <c r="BV34" s="60"/>
      <c r="BW34" s="60"/>
      <c r="BX34" s="60"/>
      <c r="BY34" s="61"/>
      <c r="BZ34" s="60" t="s">
        <v>136</v>
      </c>
      <c r="CA34" s="60" t="s">
        <v>136</v>
      </c>
      <c r="CB34" s="60" t="s">
        <v>136</v>
      </c>
      <c r="CC34" s="60" t="s">
        <v>121</v>
      </c>
      <c r="CD34" s="60" t="s">
        <v>121</v>
      </c>
      <c r="CE34" s="60" t="s">
        <v>121</v>
      </c>
      <c r="CF34" s="60" t="s">
        <v>121</v>
      </c>
      <c r="CG34" s="60" t="s">
        <v>121</v>
      </c>
      <c r="CH34" s="60" t="s">
        <v>121</v>
      </c>
      <c r="CI34" s="60" t="s">
        <v>122</v>
      </c>
      <c r="CJ34" s="60"/>
      <c r="CK34" s="60" t="s">
        <v>255</v>
      </c>
      <c r="CL34" s="60" t="s">
        <v>123</v>
      </c>
      <c r="CM34" s="60" t="s">
        <v>123</v>
      </c>
      <c r="CN34" s="60"/>
      <c r="CO34" s="60" t="s">
        <v>122</v>
      </c>
      <c r="CP34" s="60"/>
      <c r="CQ34" s="60" t="s">
        <v>123</v>
      </c>
      <c r="CR34" s="60" t="s">
        <v>126</v>
      </c>
      <c r="CS34" s="60"/>
      <c r="CT34" s="60" t="s">
        <v>128</v>
      </c>
      <c r="CU34" s="60" t="s">
        <v>129</v>
      </c>
      <c r="CV34" s="60" t="s">
        <v>253</v>
      </c>
      <c r="CW34" s="60"/>
      <c r="CX34" s="60" t="s">
        <v>254</v>
      </c>
      <c r="CY34" s="60"/>
    </row>
    <row r="35" spans="1:110" s="66" customFormat="1" x14ac:dyDescent="0.4">
      <c r="A35" s="55">
        <v>34</v>
      </c>
      <c r="B35" s="56" t="s">
        <v>134</v>
      </c>
      <c r="C35" s="57">
        <v>156</v>
      </c>
      <c r="D35" s="57">
        <v>0</v>
      </c>
      <c r="E35" s="57">
        <v>0</v>
      </c>
      <c r="F35" s="57">
        <v>0</v>
      </c>
      <c r="G35" s="57">
        <v>0</v>
      </c>
      <c r="H35" s="57">
        <v>0</v>
      </c>
      <c r="I35" s="58">
        <f t="shared" si="0"/>
        <v>0</v>
      </c>
      <c r="J35" s="58">
        <f t="shared" si="1"/>
        <v>0</v>
      </c>
      <c r="K35" s="58">
        <f t="shared" si="2"/>
        <v>0</v>
      </c>
      <c r="L35" s="58">
        <f>I35/[1]R5!H35</f>
        <v>0</v>
      </c>
      <c r="M35" s="58">
        <f>J35/[1]R5!H35</f>
        <v>0</v>
      </c>
      <c r="N35" s="57">
        <v>0</v>
      </c>
      <c r="O35" s="57">
        <v>0</v>
      </c>
      <c r="P35" s="59">
        <v>0</v>
      </c>
      <c r="Q35" s="60"/>
      <c r="R35" s="59"/>
      <c r="S35" s="60"/>
      <c r="T35" s="59"/>
      <c r="U35" s="60"/>
      <c r="V35" s="60" t="s">
        <v>130</v>
      </c>
      <c r="W35" s="60" t="s">
        <v>103</v>
      </c>
      <c r="X35" s="60"/>
      <c r="Y35" s="60"/>
      <c r="Z35" s="60"/>
      <c r="AA35" s="60"/>
      <c r="AB35" s="60"/>
      <c r="AC35" s="60"/>
      <c r="AD35" s="60"/>
      <c r="AE35" s="60" t="s">
        <v>131</v>
      </c>
      <c r="AF35" s="60" t="s">
        <v>145</v>
      </c>
      <c r="AG35" s="60"/>
      <c r="AH35" s="60" t="s">
        <v>133</v>
      </c>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t="s">
        <v>134</v>
      </c>
      <c r="BR35" s="60" t="s">
        <v>134</v>
      </c>
      <c r="BS35" s="60" t="s">
        <v>135</v>
      </c>
      <c r="BT35" s="60"/>
      <c r="BU35" s="60"/>
      <c r="BV35" s="60"/>
      <c r="BW35" s="60"/>
      <c r="BX35" s="60"/>
      <c r="BY35" s="61"/>
      <c r="BZ35" s="60" t="s">
        <v>256</v>
      </c>
      <c r="CA35" s="60"/>
      <c r="CB35" s="60"/>
      <c r="CC35" s="60" t="s">
        <v>121</v>
      </c>
      <c r="CD35" s="60" t="s">
        <v>121</v>
      </c>
      <c r="CE35" s="60" t="s">
        <v>138</v>
      </c>
      <c r="CF35" s="60" t="s">
        <v>138</v>
      </c>
      <c r="CG35" s="60" t="s">
        <v>139</v>
      </c>
      <c r="CH35" s="60" t="s">
        <v>121</v>
      </c>
      <c r="CI35" s="60" t="s">
        <v>122</v>
      </c>
      <c r="CJ35" s="60"/>
      <c r="CK35" s="60"/>
      <c r="CL35" s="60" t="s">
        <v>123</v>
      </c>
      <c r="CM35" s="60" t="s">
        <v>123</v>
      </c>
      <c r="CN35" s="60"/>
      <c r="CO35" s="60" t="s">
        <v>122</v>
      </c>
      <c r="CP35" s="60"/>
      <c r="CQ35" s="60" t="s">
        <v>141</v>
      </c>
      <c r="CR35" s="60" t="s">
        <v>126</v>
      </c>
      <c r="CS35" s="60"/>
      <c r="CT35" s="60" t="s">
        <v>128</v>
      </c>
      <c r="CU35" s="60" t="s">
        <v>141</v>
      </c>
      <c r="CV35" s="60"/>
      <c r="CW35" s="60"/>
      <c r="CX35" s="60"/>
      <c r="CY35" s="60"/>
      <c r="CZ35" s="62"/>
      <c r="DA35" s="62"/>
      <c r="DB35" s="62"/>
      <c r="DC35" s="62"/>
      <c r="DD35" s="62"/>
      <c r="DE35" s="62"/>
      <c r="DF35" s="62"/>
    </row>
    <row r="36" spans="1:110" s="62" customFormat="1" x14ac:dyDescent="0.4">
      <c r="A36" s="63">
        <v>35</v>
      </c>
      <c r="B36" s="56" t="s">
        <v>134</v>
      </c>
      <c r="C36" s="57">
        <v>152</v>
      </c>
      <c r="D36" s="57">
        <v>10</v>
      </c>
      <c r="E36" s="57">
        <v>0</v>
      </c>
      <c r="F36" s="57">
        <v>0</v>
      </c>
      <c r="G36" s="57">
        <v>0</v>
      </c>
      <c r="H36" s="57">
        <v>2000</v>
      </c>
      <c r="I36" s="58">
        <f t="shared" si="0"/>
        <v>0</v>
      </c>
      <c r="J36" s="58">
        <f t="shared" si="1"/>
        <v>2000</v>
      </c>
      <c r="K36" s="58">
        <f t="shared" si="2"/>
        <v>2000</v>
      </c>
      <c r="L36" s="58">
        <f>I36/[1]R5!H36</f>
        <v>0</v>
      </c>
      <c r="M36" s="58">
        <f>J36/[1]R5!H36</f>
        <v>12.121212121212121</v>
      </c>
      <c r="N36" s="57">
        <v>0</v>
      </c>
      <c r="O36" s="57">
        <v>0</v>
      </c>
      <c r="P36" s="59">
        <v>0</v>
      </c>
      <c r="Q36" s="60"/>
      <c r="R36" s="59">
        <v>0</v>
      </c>
      <c r="S36" s="60"/>
      <c r="T36" s="59"/>
      <c r="U36" s="60"/>
      <c r="V36" s="60" t="s">
        <v>130</v>
      </c>
      <c r="W36" s="60" t="s">
        <v>103</v>
      </c>
      <c r="X36" s="60"/>
      <c r="Y36" s="60"/>
      <c r="Z36" s="60"/>
      <c r="AA36" s="60"/>
      <c r="AB36" s="60"/>
      <c r="AC36" s="60"/>
      <c r="AD36" s="60" t="s">
        <v>257</v>
      </c>
      <c r="AE36" s="60" t="s">
        <v>109</v>
      </c>
      <c r="AF36" s="60" t="s">
        <v>132</v>
      </c>
      <c r="AG36" s="60"/>
      <c r="AH36" s="60" t="s">
        <v>146</v>
      </c>
      <c r="AI36" s="60"/>
      <c r="AJ36" s="60"/>
      <c r="AK36" s="60"/>
      <c r="AL36" s="60" t="s">
        <v>112</v>
      </c>
      <c r="AM36" s="60" t="s">
        <v>112</v>
      </c>
      <c r="AN36" s="60" t="s">
        <v>112</v>
      </c>
      <c r="AO36" s="60" t="s">
        <v>112</v>
      </c>
      <c r="AP36" s="60"/>
      <c r="AQ36" s="60"/>
      <c r="AR36" s="60"/>
      <c r="AS36" s="60"/>
      <c r="AT36" s="60" t="s">
        <v>113</v>
      </c>
      <c r="AU36" s="60" t="s">
        <v>101</v>
      </c>
      <c r="AV36" s="60" t="s">
        <v>115</v>
      </c>
      <c r="AW36" s="60" t="s">
        <v>101</v>
      </c>
      <c r="AX36" s="60" t="s">
        <v>115</v>
      </c>
      <c r="AY36" s="60"/>
      <c r="AZ36" s="60"/>
      <c r="BA36" s="60"/>
      <c r="BB36" s="60"/>
      <c r="BC36" s="60"/>
      <c r="BD36" s="60" t="s">
        <v>147</v>
      </c>
      <c r="BE36" s="60" t="s">
        <v>147</v>
      </c>
      <c r="BF36" s="60"/>
      <c r="BG36" s="60"/>
      <c r="BH36" s="60"/>
      <c r="BI36" s="60" t="s">
        <v>147</v>
      </c>
      <c r="BJ36" s="60"/>
      <c r="BK36" s="60" t="s">
        <v>147</v>
      </c>
      <c r="BL36" s="60"/>
      <c r="BM36" s="60"/>
      <c r="BN36" s="60"/>
      <c r="BO36" s="60"/>
      <c r="BP36" s="60"/>
      <c r="BQ36" s="60"/>
      <c r="BR36" s="60"/>
      <c r="BS36" s="60"/>
      <c r="BT36" s="60"/>
      <c r="BU36" s="60"/>
      <c r="BV36" s="60"/>
      <c r="BW36" s="60"/>
      <c r="BX36" s="60"/>
      <c r="BY36" s="61"/>
      <c r="BZ36" s="60" t="s">
        <v>136</v>
      </c>
      <c r="CA36" s="60" t="s">
        <v>250</v>
      </c>
      <c r="CB36" s="60" t="s">
        <v>258</v>
      </c>
      <c r="CC36" s="60" t="s">
        <v>137</v>
      </c>
      <c r="CD36" s="60" t="s">
        <v>137</v>
      </c>
      <c r="CE36" s="60" t="s">
        <v>138</v>
      </c>
      <c r="CF36" s="60" t="s">
        <v>121</v>
      </c>
      <c r="CG36" s="60" t="s">
        <v>137</v>
      </c>
      <c r="CH36" s="60" t="s">
        <v>121</v>
      </c>
      <c r="CI36" s="60" t="s">
        <v>122</v>
      </c>
      <c r="CJ36" s="60"/>
      <c r="CK36" s="60"/>
      <c r="CL36" s="60" t="s">
        <v>123</v>
      </c>
      <c r="CM36" s="60" t="s">
        <v>123</v>
      </c>
      <c r="CN36" s="60"/>
      <c r="CO36" s="60" t="s">
        <v>123</v>
      </c>
      <c r="CP36" s="60"/>
      <c r="CQ36" s="60" t="s">
        <v>123</v>
      </c>
      <c r="CR36" s="60" t="s">
        <v>126</v>
      </c>
      <c r="CS36" s="60"/>
      <c r="CT36" s="60" t="s">
        <v>129</v>
      </c>
      <c r="CU36" s="60" t="s">
        <v>129</v>
      </c>
      <c r="CV36" s="60"/>
      <c r="CW36" s="60"/>
      <c r="CX36" s="60"/>
      <c r="CY36" s="60"/>
    </row>
    <row r="37" spans="1:110" s="66" customFormat="1" x14ac:dyDescent="0.4">
      <c r="A37" s="55">
        <v>36</v>
      </c>
      <c r="B37" s="56" t="s">
        <v>134</v>
      </c>
      <c r="C37" s="57">
        <v>110</v>
      </c>
      <c r="D37" s="57">
        <v>30</v>
      </c>
      <c r="E37" s="57">
        <v>0</v>
      </c>
      <c r="F37" s="57">
        <v>0</v>
      </c>
      <c r="G37" s="57">
        <v>0</v>
      </c>
      <c r="H37" s="57">
        <v>200</v>
      </c>
      <c r="I37" s="58">
        <f t="shared" si="0"/>
        <v>0</v>
      </c>
      <c r="J37" s="58">
        <f t="shared" si="1"/>
        <v>200</v>
      </c>
      <c r="K37" s="58">
        <f t="shared" si="2"/>
        <v>200</v>
      </c>
      <c r="L37" s="58">
        <f>I37/[1]R5!H37</f>
        <v>0</v>
      </c>
      <c r="M37" s="58">
        <f>J37/[1]R5!H37</f>
        <v>1.2422360248447204</v>
      </c>
      <c r="N37" s="57">
        <v>0</v>
      </c>
      <c r="O37" s="57">
        <v>0</v>
      </c>
      <c r="P37" s="59">
        <v>1.7857142857142856E-2</v>
      </c>
      <c r="Q37" s="60" t="s">
        <v>259</v>
      </c>
      <c r="R37" s="59">
        <v>0</v>
      </c>
      <c r="S37" s="60"/>
      <c r="T37" s="59"/>
      <c r="U37" s="60" t="s">
        <v>250</v>
      </c>
      <c r="V37" s="60" t="s">
        <v>130</v>
      </c>
      <c r="W37" s="60" t="s">
        <v>103</v>
      </c>
      <c r="X37" s="60" t="s">
        <v>144</v>
      </c>
      <c r="Y37" s="60"/>
      <c r="Z37" s="60"/>
      <c r="AA37" s="60"/>
      <c r="AB37" s="60"/>
      <c r="AC37" s="60"/>
      <c r="AD37" s="60"/>
      <c r="AE37" s="60" t="s">
        <v>131</v>
      </c>
      <c r="AF37" s="60" t="s">
        <v>132</v>
      </c>
      <c r="AG37" s="60"/>
      <c r="AH37" s="60" t="s">
        <v>133</v>
      </c>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t="s">
        <v>134</v>
      </c>
      <c r="BR37" s="60" t="s">
        <v>134</v>
      </c>
      <c r="BS37" s="60" t="s">
        <v>135</v>
      </c>
      <c r="BT37" s="60" t="s">
        <v>101</v>
      </c>
      <c r="BU37" s="60"/>
      <c r="BV37" s="60"/>
      <c r="BW37" s="60"/>
      <c r="BX37" s="60"/>
      <c r="BY37" s="61"/>
      <c r="BZ37" s="60" t="s">
        <v>208</v>
      </c>
      <c r="CA37" s="60" t="s">
        <v>250</v>
      </c>
      <c r="CB37" s="60" t="s">
        <v>136</v>
      </c>
      <c r="CC37" s="60" t="s">
        <v>137</v>
      </c>
      <c r="CD37" s="60" t="s">
        <v>137</v>
      </c>
      <c r="CE37" s="60" t="s">
        <v>138</v>
      </c>
      <c r="CF37" s="60" t="s">
        <v>158</v>
      </c>
      <c r="CG37" s="60" t="s">
        <v>139</v>
      </c>
      <c r="CH37" s="60" t="s">
        <v>121</v>
      </c>
      <c r="CI37" s="60" t="s">
        <v>150</v>
      </c>
      <c r="CJ37" s="60"/>
      <c r="CK37" s="60"/>
      <c r="CL37" s="60" t="s">
        <v>122</v>
      </c>
      <c r="CM37" s="60"/>
      <c r="CN37" s="60"/>
      <c r="CO37" s="60" t="s">
        <v>122</v>
      </c>
      <c r="CP37" s="60"/>
      <c r="CQ37" s="60" t="s">
        <v>141</v>
      </c>
      <c r="CR37" s="60" t="s">
        <v>140</v>
      </c>
      <c r="CS37" s="60"/>
      <c r="CT37" s="60" t="s">
        <v>141</v>
      </c>
      <c r="CU37" s="60" t="s">
        <v>141</v>
      </c>
      <c r="CV37" s="60" t="s">
        <v>259</v>
      </c>
      <c r="CW37" s="60"/>
      <c r="CX37" s="60" t="s">
        <v>250</v>
      </c>
      <c r="CY37" s="60"/>
      <c r="CZ37" s="62"/>
      <c r="DA37" s="62"/>
      <c r="DB37" s="62"/>
      <c r="DC37" s="62"/>
      <c r="DD37" s="62"/>
      <c r="DE37" s="62"/>
      <c r="DF37" s="62"/>
    </row>
    <row r="38" spans="1:110" s="66" customFormat="1" x14ac:dyDescent="0.4">
      <c r="A38" s="63">
        <v>37</v>
      </c>
      <c r="B38" s="56" t="s">
        <v>134</v>
      </c>
      <c r="C38" s="57">
        <v>310</v>
      </c>
      <c r="D38" s="57">
        <v>0</v>
      </c>
      <c r="E38" s="57">
        <v>32</v>
      </c>
      <c r="F38" s="57">
        <v>325</v>
      </c>
      <c r="G38" s="57">
        <v>0</v>
      </c>
      <c r="H38" s="57">
        <v>2187.5</v>
      </c>
      <c r="I38" s="58">
        <f t="shared" si="0"/>
        <v>325</v>
      </c>
      <c r="J38" s="58">
        <f t="shared" si="1"/>
        <v>2187.5</v>
      </c>
      <c r="K38" s="58">
        <f t="shared" si="2"/>
        <v>2512.5</v>
      </c>
      <c r="L38" s="58">
        <f>I38/[1]R5!H38</f>
        <v>2.0440251572327046</v>
      </c>
      <c r="M38" s="58">
        <f>J38/[1]R5!H38</f>
        <v>13.757861635220126</v>
      </c>
      <c r="N38" s="57">
        <v>0</v>
      </c>
      <c r="O38" s="57">
        <v>15</v>
      </c>
      <c r="P38" s="59">
        <v>0</v>
      </c>
      <c r="Q38" s="60"/>
      <c r="R38" s="59"/>
      <c r="S38" s="60"/>
      <c r="T38" s="59">
        <v>0</v>
      </c>
      <c r="U38" s="60"/>
      <c r="V38" s="60" t="s">
        <v>130</v>
      </c>
      <c r="W38" s="60" t="s">
        <v>103</v>
      </c>
      <c r="X38" s="60"/>
      <c r="Y38" s="60"/>
      <c r="Z38" s="60"/>
      <c r="AA38" s="60"/>
      <c r="AB38" s="60"/>
      <c r="AC38" s="60"/>
      <c r="AD38" s="60"/>
      <c r="AE38" s="60"/>
      <c r="AF38" s="60"/>
      <c r="AG38" s="60"/>
      <c r="AH38" s="60" t="s">
        <v>111</v>
      </c>
      <c r="AI38" s="60"/>
      <c r="AJ38" s="60" t="s">
        <v>112</v>
      </c>
      <c r="AK38" s="60"/>
      <c r="AL38" s="60"/>
      <c r="AM38" s="60" t="s">
        <v>112</v>
      </c>
      <c r="AN38" s="60" t="s">
        <v>112</v>
      </c>
      <c r="AO38" s="60" t="s">
        <v>112</v>
      </c>
      <c r="AP38" s="60" t="s">
        <v>112</v>
      </c>
      <c r="AQ38" s="60" t="s">
        <v>112</v>
      </c>
      <c r="AR38" s="60"/>
      <c r="AS38" s="60"/>
      <c r="AT38" s="60" t="s">
        <v>113</v>
      </c>
      <c r="AU38" s="60" t="s">
        <v>135</v>
      </c>
      <c r="AV38" s="60" t="s">
        <v>134</v>
      </c>
      <c r="AW38" s="60" t="s">
        <v>104</v>
      </c>
      <c r="AX38" s="60" t="s">
        <v>104</v>
      </c>
      <c r="AY38" s="60"/>
      <c r="AZ38" s="60"/>
      <c r="BA38" s="60"/>
      <c r="BB38" s="60"/>
      <c r="BC38" s="60"/>
      <c r="BD38" s="60"/>
      <c r="BE38" s="60"/>
      <c r="BF38" s="60"/>
      <c r="BG38" s="60"/>
      <c r="BH38" s="60"/>
      <c r="BI38" s="60"/>
      <c r="BJ38" s="60"/>
      <c r="BK38" s="60" t="s">
        <v>112</v>
      </c>
      <c r="BL38" s="60" t="s">
        <v>112</v>
      </c>
      <c r="BM38" s="60" t="s">
        <v>112</v>
      </c>
      <c r="BN38" s="60" t="s">
        <v>112</v>
      </c>
      <c r="BO38" s="60"/>
      <c r="BP38" s="60"/>
      <c r="BQ38" s="60"/>
      <c r="BR38" s="60"/>
      <c r="BS38" s="60"/>
      <c r="BT38" s="60"/>
      <c r="BU38" s="60"/>
      <c r="BV38" s="60"/>
      <c r="BW38" s="60"/>
      <c r="BX38" s="60"/>
      <c r="BY38" s="62"/>
      <c r="BZ38" s="60" t="s">
        <v>216</v>
      </c>
      <c r="CA38" s="60" t="s">
        <v>260</v>
      </c>
      <c r="CB38" s="60"/>
      <c r="CC38" s="60" t="s">
        <v>137</v>
      </c>
      <c r="CD38" s="60" t="s">
        <v>137</v>
      </c>
      <c r="CE38" s="60" t="s">
        <v>137</v>
      </c>
      <c r="CF38" s="60" t="s">
        <v>137</v>
      </c>
      <c r="CG38" s="60" t="s">
        <v>137</v>
      </c>
      <c r="CH38" s="60" t="s">
        <v>137</v>
      </c>
      <c r="CI38" s="60" t="s">
        <v>122</v>
      </c>
      <c r="CJ38" s="60"/>
      <c r="CK38" s="60"/>
      <c r="CL38" s="60" t="s">
        <v>123</v>
      </c>
      <c r="CM38" s="60" t="s">
        <v>123</v>
      </c>
      <c r="CN38" s="60" t="s">
        <v>125</v>
      </c>
      <c r="CO38" s="60" t="s">
        <v>122</v>
      </c>
      <c r="CP38" s="60" t="s">
        <v>125</v>
      </c>
      <c r="CQ38" s="60" t="s">
        <v>123</v>
      </c>
      <c r="CR38" s="60" t="s">
        <v>126</v>
      </c>
      <c r="CS38" s="60"/>
      <c r="CT38" s="60" t="s">
        <v>128</v>
      </c>
      <c r="CU38" s="60" t="s">
        <v>129</v>
      </c>
      <c r="CV38" s="60"/>
      <c r="CW38" s="60"/>
      <c r="CX38" s="60"/>
      <c r="CY38" s="60"/>
      <c r="CZ38" s="61"/>
      <c r="DA38" s="62"/>
      <c r="DB38" s="62"/>
      <c r="DC38" s="62"/>
      <c r="DD38" s="62"/>
      <c r="DE38" s="62"/>
      <c r="DF38" s="62"/>
    </row>
    <row r="39" spans="1:110" s="62" customFormat="1" x14ac:dyDescent="0.4">
      <c r="A39" s="55">
        <v>38</v>
      </c>
      <c r="B39" s="56" t="s">
        <v>134</v>
      </c>
      <c r="C39" s="57">
        <v>572</v>
      </c>
      <c r="D39" s="57">
        <v>80</v>
      </c>
      <c r="E39" s="57">
        <v>4</v>
      </c>
      <c r="F39" s="57">
        <v>0</v>
      </c>
      <c r="G39" s="57">
        <v>0</v>
      </c>
      <c r="H39" s="57">
        <v>362.5</v>
      </c>
      <c r="I39" s="58">
        <f t="shared" si="0"/>
        <v>0</v>
      </c>
      <c r="J39" s="58">
        <f t="shared" si="1"/>
        <v>362.5</v>
      </c>
      <c r="K39" s="58">
        <f t="shared" si="2"/>
        <v>362.5</v>
      </c>
      <c r="L39" s="58">
        <f>I39/[1]R5!H39</f>
        <v>0</v>
      </c>
      <c r="M39" s="58">
        <f>J39/[1]R5!H39</f>
        <v>2.3089171974522293</v>
      </c>
      <c r="N39" s="57">
        <v>120</v>
      </c>
      <c r="O39" s="57">
        <v>0</v>
      </c>
      <c r="P39" s="59">
        <v>3.4843205574912892E-3</v>
      </c>
      <c r="Q39" s="60" t="s">
        <v>261</v>
      </c>
      <c r="R39" s="59">
        <v>0</v>
      </c>
      <c r="S39" s="60"/>
      <c r="T39" s="59">
        <v>0</v>
      </c>
      <c r="U39" s="60"/>
      <c r="V39" s="60" t="s">
        <v>130</v>
      </c>
      <c r="W39" s="60" t="s">
        <v>103</v>
      </c>
      <c r="X39" s="60" t="s">
        <v>134</v>
      </c>
      <c r="Y39" s="60"/>
      <c r="Z39" s="60"/>
      <c r="AA39" s="60"/>
      <c r="AB39" s="60"/>
      <c r="AC39" s="60"/>
      <c r="AD39" s="60"/>
      <c r="AE39" s="60" t="s">
        <v>109</v>
      </c>
      <c r="AF39" s="60" t="s">
        <v>145</v>
      </c>
      <c r="AG39" s="60"/>
      <c r="AH39" s="60" t="s">
        <v>146</v>
      </c>
      <c r="AI39" s="60" t="s">
        <v>112</v>
      </c>
      <c r="AJ39" s="60"/>
      <c r="AK39" s="60"/>
      <c r="AL39" s="60" t="s">
        <v>112</v>
      </c>
      <c r="AM39" s="60" t="s">
        <v>112</v>
      </c>
      <c r="AN39" s="60" t="s">
        <v>112</v>
      </c>
      <c r="AO39" s="60" t="s">
        <v>112</v>
      </c>
      <c r="AP39" s="60" t="s">
        <v>112</v>
      </c>
      <c r="AQ39" s="60" t="s">
        <v>112</v>
      </c>
      <c r="AR39" s="60"/>
      <c r="AS39" s="60"/>
      <c r="AT39" s="60" t="s">
        <v>113</v>
      </c>
      <c r="AU39" s="60" t="s">
        <v>211</v>
      </c>
      <c r="AV39" s="60" t="s">
        <v>115</v>
      </c>
      <c r="AW39" s="60" t="s">
        <v>211</v>
      </c>
      <c r="AX39" s="60" t="s">
        <v>115</v>
      </c>
      <c r="AY39" s="60"/>
      <c r="AZ39" s="60"/>
      <c r="BA39" s="60"/>
      <c r="BB39" s="60"/>
      <c r="BC39" s="60"/>
      <c r="BD39" s="60" t="s">
        <v>147</v>
      </c>
      <c r="BE39" s="60"/>
      <c r="BF39" s="60"/>
      <c r="BG39" s="60"/>
      <c r="BH39" s="60"/>
      <c r="BI39" s="60"/>
      <c r="BJ39" s="60"/>
      <c r="BK39" s="60" t="s">
        <v>147</v>
      </c>
      <c r="BL39" s="60"/>
      <c r="BM39" s="60"/>
      <c r="BN39" s="60"/>
      <c r="BO39" s="60"/>
      <c r="BP39" s="60"/>
      <c r="BQ39" s="60"/>
      <c r="BR39" s="60"/>
      <c r="BS39" s="60"/>
      <c r="BT39" s="60"/>
      <c r="BU39" s="60"/>
      <c r="BV39" s="60"/>
      <c r="BW39" s="60"/>
      <c r="BX39" s="60"/>
      <c r="BZ39" s="60" t="s">
        <v>174</v>
      </c>
      <c r="CA39" s="60" t="s">
        <v>136</v>
      </c>
      <c r="CB39" s="60" t="s">
        <v>136</v>
      </c>
      <c r="CC39" s="60" t="s">
        <v>158</v>
      </c>
      <c r="CD39" s="60" t="s">
        <v>158</v>
      </c>
      <c r="CE39" s="60" t="s">
        <v>121</v>
      </c>
      <c r="CF39" s="60" t="s">
        <v>121</v>
      </c>
      <c r="CG39" s="60" t="s">
        <v>121</v>
      </c>
      <c r="CH39" s="60" t="s">
        <v>121</v>
      </c>
      <c r="CI39" s="60" t="s">
        <v>122</v>
      </c>
      <c r="CJ39" s="60"/>
      <c r="CK39" s="60"/>
      <c r="CL39" s="60" t="s">
        <v>122</v>
      </c>
      <c r="CM39" s="60"/>
      <c r="CN39" s="60"/>
      <c r="CO39" s="60" t="s">
        <v>122</v>
      </c>
      <c r="CP39" s="60"/>
      <c r="CQ39" s="60" t="s">
        <v>123</v>
      </c>
      <c r="CR39" s="60" t="s">
        <v>126</v>
      </c>
      <c r="CS39" s="60"/>
      <c r="CT39" s="60" t="s">
        <v>128</v>
      </c>
      <c r="CU39" s="60" t="s">
        <v>129</v>
      </c>
      <c r="CV39" s="60" t="s">
        <v>261</v>
      </c>
      <c r="CW39" s="60"/>
      <c r="CX39" s="60"/>
      <c r="CY39" s="60"/>
    </row>
    <row r="40" spans="1:110" s="62" customFormat="1" x14ac:dyDescent="0.4">
      <c r="A40" s="63">
        <v>39</v>
      </c>
      <c r="B40" s="56" t="s">
        <v>134</v>
      </c>
      <c r="C40" s="57">
        <v>396</v>
      </c>
      <c r="D40" s="57">
        <v>200</v>
      </c>
      <c r="E40" s="57">
        <v>68</v>
      </c>
      <c r="F40" s="57">
        <v>0</v>
      </c>
      <c r="G40" s="57">
        <v>2330</v>
      </c>
      <c r="H40" s="57">
        <v>0</v>
      </c>
      <c r="I40" s="58">
        <f t="shared" si="0"/>
        <v>0</v>
      </c>
      <c r="J40" s="58">
        <f t="shared" si="1"/>
        <v>2330</v>
      </c>
      <c r="K40" s="58">
        <f t="shared" si="2"/>
        <v>2330</v>
      </c>
      <c r="L40" s="58">
        <f>I40/[1]R5!H40</f>
        <v>0</v>
      </c>
      <c r="M40" s="58">
        <f>J40/[1]R5!H40</f>
        <v>14.840764331210192</v>
      </c>
      <c r="N40" s="57">
        <v>0</v>
      </c>
      <c r="O40" s="57">
        <v>0</v>
      </c>
      <c r="P40" s="59">
        <v>0.01</v>
      </c>
      <c r="Q40" s="60" t="s">
        <v>262</v>
      </c>
      <c r="R40" s="59">
        <v>0</v>
      </c>
      <c r="S40" s="60"/>
      <c r="T40" s="59">
        <v>0</v>
      </c>
      <c r="U40" s="60"/>
      <c r="V40" s="60" t="s">
        <v>155</v>
      </c>
      <c r="W40" s="60" t="s">
        <v>103</v>
      </c>
      <c r="X40" s="60" t="s">
        <v>134</v>
      </c>
      <c r="Y40" s="60"/>
      <c r="Z40" s="60"/>
      <c r="AA40" s="60"/>
      <c r="AB40" s="60"/>
      <c r="AC40" s="60"/>
      <c r="AD40" s="60" t="s">
        <v>263</v>
      </c>
      <c r="AE40" s="60" t="s">
        <v>109</v>
      </c>
      <c r="AF40" s="60" t="s">
        <v>132</v>
      </c>
      <c r="AG40" s="60"/>
      <c r="AH40" s="60" t="s">
        <v>146</v>
      </c>
      <c r="AI40" s="60" t="s">
        <v>112</v>
      </c>
      <c r="AJ40" s="60"/>
      <c r="AK40" s="60"/>
      <c r="AL40" s="60"/>
      <c r="AM40" s="60" t="s">
        <v>112</v>
      </c>
      <c r="AN40" s="60" t="s">
        <v>112</v>
      </c>
      <c r="AO40" s="60" t="s">
        <v>112</v>
      </c>
      <c r="AP40" s="60"/>
      <c r="AQ40" s="60" t="s">
        <v>112</v>
      </c>
      <c r="AR40" s="60"/>
      <c r="AS40" s="60"/>
      <c r="AT40" s="60" t="s">
        <v>113</v>
      </c>
      <c r="AU40" s="60" t="s">
        <v>114</v>
      </c>
      <c r="AV40" s="60" t="s">
        <v>134</v>
      </c>
      <c r="AW40" s="60" t="s">
        <v>114</v>
      </c>
      <c r="AX40" s="60" t="s">
        <v>115</v>
      </c>
      <c r="AY40" s="60"/>
      <c r="AZ40" s="60"/>
      <c r="BA40" s="60"/>
      <c r="BB40" s="60"/>
      <c r="BC40" s="60"/>
      <c r="BD40" s="60"/>
      <c r="BE40" s="60" t="s">
        <v>147</v>
      </c>
      <c r="BF40" s="60"/>
      <c r="BG40" s="60"/>
      <c r="BH40" s="60"/>
      <c r="BI40" s="60"/>
      <c r="BJ40" s="60" t="s">
        <v>147</v>
      </c>
      <c r="BK40" s="60" t="s">
        <v>147</v>
      </c>
      <c r="BL40" s="60"/>
      <c r="BM40" s="60" t="s">
        <v>147</v>
      </c>
      <c r="BN40" s="60"/>
      <c r="BO40" s="60"/>
      <c r="BP40" s="60"/>
      <c r="BQ40" s="60"/>
      <c r="BR40" s="60"/>
      <c r="BS40" s="60"/>
      <c r="BT40" s="60"/>
      <c r="BU40" s="60"/>
      <c r="BV40" s="60"/>
      <c r="BW40" s="60"/>
      <c r="BX40" s="60"/>
      <c r="BY40" s="61"/>
      <c r="BZ40" s="60" t="s">
        <v>264</v>
      </c>
      <c r="CA40" s="60" t="s">
        <v>208</v>
      </c>
      <c r="CB40" s="60" t="s">
        <v>148</v>
      </c>
      <c r="CC40" s="60" t="s">
        <v>137</v>
      </c>
      <c r="CD40" s="60" t="s">
        <v>137</v>
      </c>
      <c r="CE40" s="60" t="s">
        <v>137</v>
      </c>
      <c r="CF40" s="60" t="s">
        <v>137</v>
      </c>
      <c r="CG40" s="60" t="s">
        <v>137</v>
      </c>
      <c r="CH40" s="60" t="s">
        <v>137</v>
      </c>
      <c r="CI40" s="60" t="s">
        <v>265</v>
      </c>
      <c r="CJ40" s="60" t="s">
        <v>266</v>
      </c>
      <c r="CK40" s="60"/>
      <c r="CL40" s="60" t="s">
        <v>123</v>
      </c>
      <c r="CM40" s="60" t="s">
        <v>122</v>
      </c>
      <c r="CN40" s="60"/>
      <c r="CO40" s="60" t="s">
        <v>122</v>
      </c>
      <c r="CP40" s="60"/>
      <c r="CQ40" s="60" t="s">
        <v>123</v>
      </c>
      <c r="CR40" s="60" t="s">
        <v>126</v>
      </c>
      <c r="CS40" s="60"/>
      <c r="CT40" s="60" t="s">
        <v>128</v>
      </c>
      <c r="CU40" s="60" t="s">
        <v>141</v>
      </c>
      <c r="CV40" s="60" t="s">
        <v>262</v>
      </c>
      <c r="CW40" s="60"/>
      <c r="CX40" s="60"/>
      <c r="CY40" s="60"/>
      <c r="CZ40" s="66"/>
      <c r="DA40" s="66"/>
      <c r="DB40" s="66"/>
      <c r="DC40" s="66"/>
      <c r="DD40" s="66"/>
      <c r="DE40" s="66"/>
      <c r="DF40" s="66"/>
    </row>
    <row r="41" spans="1:110" s="62" customFormat="1" x14ac:dyDescent="0.4">
      <c r="A41" s="55">
        <v>40</v>
      </c>
      <c r="B41" s="56" t="s">
        <v>134</v>
      </c>
      <c r="C41" s="57">
        <v>780</v>
      </c>
      <c r="D41" s="57">
        <v>80</v>
      </c>
      <c r="E41" s="57">
        <v>16</v>
      </c>
      <c r="F41" s="57">
        <v>0</v>
      </c>
      <c r="G41" s="57">
        <v>0</v>
      </c>
      <c r="H41" s="57">
        <v>8650</v>
      </c>
      <c r="I41" s="58">
        <f t="shared" si="0"/>
        <v>0</v>
      </c>
      <c r="J41" s="58">
        <f t="shared" si="1"/>
        <v>8650</v>
      </c>
      <c r="K41" s="58">
        <f t="shared" si="2"/>
        <v>8650</v>
      </c>
      <c r="L41" s="58">
        <f>I41/[1]R5!H41</f>
        <v>0</v>
      </c>
      <c r="M41" s="58">
        <f>J41/[1]R5!H41</f>
        <v>57.666666666666664</v>
      </c>
      <c r="N41" s="57">
        <v>0</v>
      </c>
      <c r="O41" s="57">
        <v>0</v>
      </c>
      <c r="P41" s="59">
        <v>5.1020408163265302E-3</v>
      </c>
      <c r="Q41" s="60" t="s">
        <v>267</v>
      </c>
      <c r="R41" s="59">
        <v>0</v>
      </c>
      <c r="S41" s="60"/>
      <c r="T41" s="59">
        <v>0</v>
      </c>
      <c r="U41" s="60"/>
      <c r="V41" s="60" t="s">
        <v>130</v>
      </c>
      <c r="W41" s="60" t="s">
        <v>103</v>
      </c>
      <c r="X41" s="60" t="s">
        <v>134</v>
      </c>
      <c r="Y41" s="60"/>
      <c r="Z41" s="60"/>
      <c r="AA41" s="60"/>
      <c r="AB41" s="60"/>
      <c r="AC41" s="60"/>
      <c r="AD41" s="60"/>
      <c r="AE41" s="60" t="s">
        <v>268</v>
      </c>
      <c r="AF41" s="60" t="s">
        <v>145</v>
      </c>
      <c r="AG41" s="60"/>
      <c r="AH41" s="60" t="s">
        <v>133</v>
      </c>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t="s">
        <v>134</v>
      </c>
      <c r="BR41" s="60" t="s">
        <v>134</v>
      </c>
      <c r="BS41" s="60" t="s">
        <v>135</v>
      </c>
      <c r="BT41" s="60"/>
      <c r="BU41" s="60"/>
      <c r="BV41" s="60"/>
      <c r="BW41" s="60"/>
      <c r="BX41" s="60"/>
      <c r="BY41" s="61"/>
      <c r="BZ41" s="60" t="s">
        <v>174</v>
      </c>
      <c r="CA41" s="60" t="s">
        <v>168</v>
      </c>
      <c r="CB41" s="60" t="s">
        <v>269</v>
      </c>
      <c r="CC41" s="60" t="s">
        <v>121</v>
      </c>
      <c r="CD41" s="60" t="s">
        <v>121</v>
      </c>
      <c r="CE41" s="60" t="s">
        <v>137</v>
      </c>
      <c r="CF41" s="60" t="s">
        <v>137</v>
      </c>
      <c r="CG41" s="60" t="s">
        <v>158</v>
      </c>
      <c r="CH41" s="60" t="s">
        <v>121</v>
      </c>
      <c r="CI41" s="60" t="s">
        <v>122</v>
      </c>
      <c r="CJ41" s="60"/>
      <c r="CK41" s="60"/>
      <c r="CL41" s="60" t="s">
        <v>123</v>
      </c>
      <c r="CM41" s="60" t="s">
        <v>122</v>
      </c>
      <c r="CN41" s="60" t="s">
        <v>270</v>
      </c>
      <c r="CO41" s="60" t="s">
        <v>122</v>
      </c>
      <c r="CP41" s="60"/>
      <c r="CQ41" s="60" t="s">
        <v>141</v>
      </c>
      <c r="CR41" s="60" t="s">
        <v>126</v>
      </c>
      <c r="CS41" s="60"/>
      <c r="CT41" s="60" t="s">
        <v>128</v>
      </c>
      <c r="CU41" s="60" t="s">
        <v>129</v>
      </c>
      <c r="CV41" s="60" t="s">
        <v>267</v>
      </c>
      <c r="CW41" s="60"/>
      <c r="CX41" s="60"/>
      <c r="CY41" s="60"/>
    </row>
    <row r="42" spans="1:110" s="62" customFormat="1" x14ac:dyDescent="0.4">
      <c r="A42" s="63">
        <v>41</v>
      </c>
      <c r="B42" s="56" t="s">
        <v>134</v>
      </c>
      <c r="C42" s="57">
        <v>0</v>
      </c>
      <c r="D42" s="57">
        <v>0</v>
      </c>
      <c r="E42" s="57">
        <v>0</v>
      </c>
      <c r="F42" s="57">
        <v>0</v>
      </c>
      <c r="G42" s="57">
        <v>0</v>
      </c>
      <c r="H42" s="57">
        <v>0</v>
      </c>
      <c r="I42" s="58">
        <f t="shared" si="0"/>
        <v>0</v>
      </c>
      <c r="J42" s="58">
        <f t="shared" si="1"/>
        <v>0</v>
      </c>
      <c r="K42" s="58">
        <f t="shared" si="2"/>
        <v>0</v>
      </c>
      <c r="L42" s="58">
        <f>I42/[1]R5!H42</f>
        <v>0</v>
      </c>
      <c r="M42" s="58">
        <f>J42/[1]R5!H42</f>
        <v>0</v>
      </c>
      <c r="N42" s="57">
        <v>0</v>
      </c>
      <c r="O42" s="57">
        <v>0</v>
      </c>
      <c r="P42" s="59"/>
      <c r="Q42" s="60"/>
      <c r="R42" s="59"/>
      <c r="S42" s="60"/>
      <c r="T42" s="59"/>
      <c r="U42" s="60"/>
      <c r="V42" s="60" t="s">
        <v>130</v>
      </c>
      <c r="W42" s="60" t="s">
        <v>103</v>
      </c>
      <c r="X42" s="60"/>
      <c r="Y42" s="60"/>
      <c r="Z42" s="60"/>
      <c r="AA42" s="60"/>
      <c r="AB42" s="60"/>
      <c r="AC42" s="60"/>
      <c r="AD42" s="60"/>
      <c r="AE42" s="60" t="s">
        <v>131</v>
      </c>
      <c r="AF42" s="60" t="s">
        <v>132</v>
      </c>
      <c r="AG42" s="60"/>
      <c r="AH42" s="60" t="s">
        <v>133</v>
      </c>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t="s">
        <v>134</v>
      </c>
      <c r="BR42" s="60" t="s">
        <v>271</v>
      </c>
      <c r="BS42" s="60"/>
      <c r="BT42" s="60"/>
      <c r="BU42" s="60"/>
      <c r="BV42" s="60"/>
      <c r="BW42" s="60"/>
      <c r="BX42" s="60"/>
      <c r="BZ42" s="60"/>
      <c r="CA42" s="60"/>
      <c r="CB42" s="60"/>
      <c r="CC42" s="60" t="s">
        <v>121</v>
      </c>
      <c r="CD42" s="60" t="s">
        <v>121</v>
      </c>
      <c r="CE42" s="60" t="s">
        <v>121</v>
      </c>
      <c r="CF42" s="60" t="s">
        <v>121</v>
      </c>
      <c r="CG42" s="60" t="s">
        <v>139</v>
      </c>
      <c r="CH42" s="60" t="s">
        <v>121</v>
      </c>
      <c r="CI42" s="60" t="s">
        <v>122</v>
      </c>
      <c r="CJ42" s="60"/>
      <c r="CK42" s="60"/>
      <c r="CL42" s="60" t="s">
        <v>122</v>
      </c>
      <c r="CM42" s="60"/>
      <c r="CN42" s="60"/>
      <c r="CO42" s="60" t="s">
        <v>122</v>
      </c>
      <c r="CP42" s="60"/>
      <c r="CQ42" s="60" t="s">
        <v>122</v>
      </c>
      <c r="CR42" s="60" t="s">
        <v>140</v>
      </c>
      <c r="CS42" s="60"/>
      <c r="CT42" s="60" t="s">
        <v>128</v>
      </c>
      <c r="CU42" s="60" t="s">
        <v>129</v>
      </c>
      <c r="CV42" s="60"/>
      <c r="CW42" s="60"/>
      <c r="CX42" s="60"/>
      <c r="CY42" s="60"/>
      <c r="CZ42" s="61"/>
    </row>
    <row r="43" spans="1:110" s="62" customFormat="1" x14ac:dyDescent="0.4">
      <c r="A43" s="55">
        <v>42</v>
      </c>
      <c r="B43" s="56" t="s">
        <v>134</v>
      </c>
      <c r="C43" s="57">
        <v>771</v>
      </c>
      <c r="D43" s="57">
        <v>120</v>
      </c>
      <c r="E43" s="57">
        <v>42</v>
      </c>
      <c r="F43" s="57">
        <v>300</v>
      </c>
      <c r="G43" s="57">
        <v>0</v>
      </c>
      <c r="H43" s="57">
        <v>3725</v>
      </c>
      <c r="I43" s="58">
        <f t="shared" si="0"/>
        <v>300</v>
      </c>
      <c r="J43" s="58">
        <f t="shared" si="1"/>
        <v>3725</v>
      </c>
      <c r="K43" s="58">
        <f t="shared" si="2"/>
        <v>4025</v>
      </c>
      <c r="L43" s="58">
        <f>I43/[1]R5!H43</f>
        <v>2</v>
      </c>
      <c r="M43" s="58">
        <f>J43/[1]R5!H43</f>
        <v>24.833333333333332</v>
      </c>
      <c r="N43" s="57">
        <v>0</v>
      </c>
      <c r="O43" s="57">
        <v>0</v>
      </c>
      <c r="P43" s="59">
        <v>2.0330368487928845E-2</v>
      </c>
      <c r="Q43" s="60" t="s">
        <v>272</v>
      </c>
      <c r="R43" s="59">
        <v>0</v>
      </c>
      <c r="S43" s="60"/>
      <c r="T43" s="59">
        <v>4.5454545454545456E-2</v>
      </c>
      <c r="U43" s="60" t="s">
        <v>273</v>
      </c>
      <c r="V43" s="60" t="s">
        <v>130</v>
      </c>
      <c r="W43" s="60" t="s">
        <v>103</v>
      </c>
      <c r="X43" s="60" t="s">
        <v>134</v>
      </c>
      <c r="Y43" s="60"/>
      <c r="Z43" s="60"/>
      <c r="AA43" s="60"/>
      <c r="AB43" s="60"/>
      <c r="AC43" s="60"/>
      <c r="AD43" s="60"/>
      <c r="AE43" s="60" t="s">
        <v>109</v>
      </c>
      <c r="AF43" s="60" t="s">
        <v>132</v>
      </c>
      <c r="AG43" s="60"/>
      <c r="AH43" s="60" t="s">
        <v>146</v>
      </c>
      <c r="AI43" s="60"/>
      <c r="AJ43" s="60"/>
      <c r="AK43" s="60"/>
      <c r="AL43" s="60" t="s">
        <v>112</v>
      </c>
      <c r="AM43" s="60" t="s">
        <v>112</v>
      </c>
      <c r="AN43" s="60" t="s">
        <v>112</v>
      </c>
      <c r="AO43" s="60" t="s">
        <v>112</v>
      </c>
      <c r="AP43" s="60"/>
      <c r="AQ43" s="60" t="s">
        <v>112</v>
      </c>
      <c r="AR43" s="60"/>
      <c r="AS43" s="60"/>
      <c r="AT43" s="60" t="s">
        <v>113</v>
      </c>
      <c r="AU43" s="60" t="s">
        <v>134</v>
      </c>
      <c r="AV43" s="60" t="s">
        <v>115</v>
      </c>
      <c r="AW43" s="60" t="s">
        <v>134</v>
      </c>
      <c r="AX43" s="60" t="s">
        <v>115</v>
      </c>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5"/>
      <c r="BZ43" s="60" t="s">
        <v>174</v>
      </c>
      <c r="CA43" s="60"/>
      <c r="CB43" s="60"/>
      <c r="CC43" s="60" t="s">
        <v>150</v>
      </c>
      <c r="CD43" s="60" t="s">
        <v>121</v>
      </c>
      <c r="CE43" s="60" t="s">
        <v>121</v>
      </c>
      <c r="CF43" s="60" t="s">
        <v>121</v>
      </c>
      <c r="CG43" s="60" t="s">
        <v>274</v>
      </c>
      <c r="CH43" s="60" t="s">
        <v>121</v>
      </c>
      <c r="CI43" s="60" t="s">
        <v>122</v>
      </c>
      <c r="CJ43" s="60"/>
      <c r="CK43" s="60"/>
      <c r="CL43" s="60" t="s">
        <v>123</v>
      </c>
      <c r="CM43" s="60" t="s">
        <v>122</v>
      </c>
      <c r="CN43" s="60"/>
      <c r="CO43" s="60" t="s">
        <v>122</v>
      </c>
      <c r="CP43" s="60"/>
      <c r="CQ43" s="60" t="s">
        <v>123</v>
      </c>
      <c r="CR43" s="60" t="s">
        <v>126</v>
      </c>
      <c r="CS43" s="60"/>
      <c r="CT43" s="60" t="s">
        <v>128</v>
      </c>
      <c r="CU43" s="60" t="s">
        <v>141</v>
      </c>
      <c r="CV43" s="60" t="s">
        <v>272</v>
      </c>
      <c r="CW43" s="60"/>
      <c r="CX43" s="60" t="s">
        <v>273</v>
      </c>
      <c r="CY43" s="60"/>
    </row>
    <row r="44" spans="1:110" s="62" customFormat="1" ht="30.75" x14ac:dyDescent="0.4">
      <c r="A44" s="63">
        <v>43</v>
      </c>
      <c r="B44" s="56" t="s">
        <v>134</v>
      </c>
      <c r="C44" s="57">
        <v>1004</v>
      </c>
      <c r="D44" s="57">
        <v>1830</v>
      </c>
      <c r="E44" s="57">
        <v>194</v>
      </c>
      <c r="F44" s="57">
        <v>987.5</v>
      </c>
      <c r="G44" s="57">
        <v>0</v>
      </c>
      <c r="H44" s="57">
        <v>6050</v>
      </c>
      <c r="I44" s="58">
        <f t="shared" si="0"/>
        <v>987.5</v>
      </c>
      <c r="J44" s="58">
        <f t="shared" si="1"/>
        <v>6050</v>
      </c>
      <c r="K44" s="58">
        <f t="shared" si="2"/>
        <v>7037.5</v>
      </c>
      <c r="L44" s="58">
        <f>I44/[1]R5!H44</f>
        <v>6.583333333333333</v>
      </c>
      <c r="M44" s="58">
        <f>J44/[1]R5!H44</f>
        <v>40.333333333333336</v>
      </c>
      <c r="N44" s="57">
        <v>0</v>
      </c>
      <c r="O44" s="57">
        <v>0</v>
      </c>
      <c r="P44" s="59">
        <v>9.5495495495495492E-2</v>
      </c>
      <c r="Q44" s="60" t="s">
        <v>275</v>
      </c>
      <c r="R44" s="59">
        <v>0</v>
      </c>
      <c r="S44" s="60"/>
      <c r="T44" s="59">
        <v>0.224</v>
      </c>
      <c r="U44" s="67" t="s">
        <v>276</v>
      </c>
      <c r="V44" s="60" t="s">
        <v>130</v>
      </c>
      <c r="W44" s="60" t="s">
        <v>103</v>
      </c>
      <c r="X44" s="60" t="s">
        <v>115</v>
      </c>
      <c r="Y44" s="60"/>
      <c r="Z44" s="60"/>
      <c r="AA44" s="60"/>
      <c r="AB44" s="60"/>
      <c r="AC44" s="60"/>
      <c r="AD44" s="60"/>
      <c r="AE44" s="60" t="s">
        <v>268</v>
      </c>
      <c r="AF44" s="60" t="s">
        <v>145</v>
      </c>
      <c r="AG44" s="60"/>
      <c r="AH44" s="60" t="s">
        <v>146</v>
      </c>
      <c r="AI44" s="60"/>
      <c r="AJ44" s="60"/>
      <c r="AK44" s="60"/>
      <c r="AL44" s="60" t="s">
        <v>112</v>
      </c>
      <c r="AM44" s="60" t="s">
        <v>112</v>
      </c>
      <c r="AN44" s="60" t="s">
        <v>112</v>
      </c>
      <c r="AO44" s="60" t="s">
        <v>112</v>
      </c>
      <c r="AP44" s="60"/>
      <c r="AQ44" s="60" t="s">
        <v>112</v>
      </c>
      <c r="AR44" s="60"/>
      <c r="AS44" s="60"/>
      <c r="AT44" s="60" t="s">
        <v>177</v>
      </c>
      <c r="AU44" s="60" t="s">
        <v>277</v>
      </c>
      <c r="AV44" s="60" t="s">
        <v>135</v>
      </c>
      <c r="AW44" s="60" t="s">
        <v>115</v>
      </c>
      <c r="AX44" s="60" t="s">
        <v>134</v>
      </c>
      <c r="AY44" s="60" t="s">
        <v>135</v>
      </c>
      <c r="AZ44" s="60"/>
      <c r="BA44" s="60"/>
      <c r="BB44" s="60"/>
      <c r="BC44" s="60"/>
      <c r="BD44" s="60" t="s">
        <v>147</v>
      </c>
      <c r="BE44" s="60"/>
      <c r="BF44" s="60"/>
      <c r="BG44" s="60"/>
      <c r="BH44" s="60"/>
      <c r="BI44" s="60"/>
      <c r="BJ44" s="60"/>
      <c r="BK44" s="60"/>
      <c r="BL44" s="60"/>
      <c r="BM44" s="60" t="s">
        <v>147</v>
      </c>
      <c r="BN44" s="60"/>
      <c r="BO44" s="60"/>
      <c r="BP44" s="60"/>
      <c r="BQ44" s="60"/>
      <c r="BR44" s="60"/>
      <c r="BS44" s="60"/>
      <c r="BT44" s="60"/>
      <c r="BU44" s="60"/>
      <c r="BV44" s="60"/>
      <c r="BW44" s="60"/>
      <c r="BX44" s="60"/>
      <c r="BY44" s="61"/>
      <c r="BZ44" s="60" t="s">
        <v>136</v>
      </c>
      <c r="CA44" s="60" t="s">
        <v>136</v>
      </c>
      <c r="CB44" s="60" t="s">
        <v>136</v>
      </c>
      <c r="CC44" s="60" t="s">
        <v>137</v>
      </c>
      <c r="CD44" s="60" t="s">
        <v>121</v>
      </c>
      <c r="CE44" s="60" t="s">
        <v>137</v>
      </c>
      <c r="CF44" s="60" t="s">
        <v>137</v>
      </c>
      <c r="CG44" s="60" t="s">
        <v>150</v>
      </c>
      <c r="CH44" s="60" t="s">
        <v>121</v>
      </c>
      <c r="CI44" s="60" t="s">
        <v>239</v>
      </c>
      <c r="CJ44" s="60" t="s">
        <v>278</v>
      </c>
      <c r="CK44" s="60"/>
      <c r="CL44" s="60" t="s">
        <v>123</v>
      </c>
      <c r="CM44" s="60" t="s">
        <v>122</v>
      </c>
      <c r="CN44" s="60"/>
      <c r="CO44" s="60" t="s">
        <v>122</v>
      </c>
      <c r="CP44" s="60"/>
      <c r="CQ44" s="60" t="s">
        <v>141</v>
      </c>
      <c r="CR44" s="60" t="s">
        <v>140</v>
      </c>
      <c r="CS44" s="60"/>
      <c r="CT44" s="60" t="s">
        <v>129</v>
      </c>
      <c r="CU44" s="60" t="s">
        <v>129</v>
      </c>
      <c r="CV44" s="60" t="s">
        <v>275</v>
      </c>
      <c r="CW44" s="60"/>
      <c r="CX44" s="67" t="s">
        <v>276</v>
      </c>
      <c r="CY44" s="60"/>
    </row>
    <row r="45" spans="1:110" s="62" customFormat="1" x14ac:dyDescent="0.4">
      <c r="A45" s="55">
        <v>44</v>
      </c>
      <c r="B45" s="56" t="s">
        <v>134</v>
      </c>
      <c r="C45" s="57">
        <v>2</v>
      </c>
      <c r="D45" s="57">
        <v>0</v>
      </c>
      <c r="E45" s="57">
        <v>0</v>
      </c>
      <c r="F45" s="57">
        <v>0</v>
      </c>
      <c r="G45" s="57">
        <v>0</v>
      </c>
      <c r="H45" s="57">
        <v>0</v>
      </c>
      <c r="I45" s="58">
        <f t="shared" si="0"/>
        <v>0</v>
      </c>
      <c r="J45" s="58">
        <f t="shared" si="1"/>
        <v>0</v>
      </c>
      <c r="K45" s="58">
        <f t="shared" si="2"/>
        <v>0</v>
      </c>
      <c r="L45" s="58">
        <f>I45/[1]R5!H45</f>
        <v>0</v>
      </c>
      <c r="M45" s="58">
        <f>J45/[1]R5!H45</f>
        <v>0</v>
      </c>
      <c r="N45" s="57">
        <v>0</v>
      </c>
      <c r="O45" s="57">
        <v>0</v>
      </c>
      <c r="P45" s="59">
        <v>0</v>
      </c>
      <c r="Q45" s="60"/>
      <c r="R45" s="59"/>
      <c r="S45" s="60"/>
      <c r="T45" s="59"/>
      <c r="U45" s="60"/>
      <c r="V45" s="60" t="s">
        <v>130</v>
      </c>
      <c r="W45" s="60" t="s">
        <v>103</v>
      </c>
      <c r="X45" s="60"/>
      <c r="Y45" s="60"/>
      <c r="Z45" s="60"/>
      <c r="AA45" s="60"/>
      <c r="AB45" s="60"/>
      <c r="AC45" s="60"/>
      <c r="AD45" s="60" t="s">
        <v>197</v>
      </c>
      <c r="AE45" s="60" t="s">
        <v>109</v>
      </c>
      <c r="AF45" s="60" t="s">
        <v>132</v>
      </c>
      <c r="AG45" s="60"/>
      <c r="AH45" s="60" t="s">
        <v>146</v>
      </c>
      <c r="AI45" s="60"/>
      <c r="AJ45" s="60" t="s">
        <v>112</v>
      </c>
      <c r="AK45" s="60"/>
      <c r="AL45" s="60"/>
      <c r="AM45" s="60" t="s">
        <v>112</v>
      </c>
      <c r="AN45" s="60" t="s">
        <v>112</v>
      </c>
      <c r="AO45" s="60" t="s">
        <v>112</v>
      </c>
      <c r="AP45" s="60"/>
      <c r="AQ45" s="60" t="s">
        <v>112</v>
      </c>
      <c r="AR45" s="60"/>
      <c r="AS45" s="60"/>
      <c r="AT45" s="60" t="s">
        <v>113</v>
      </c>
      <c r="AU45" s="60" t="s">
        <v>134</v>
      </c>
      <c r="AV45" s="60" t="s">
        <v>115</v>
      </c>
      <c r="AW45" s="60" t="s">
        <v>134</v>
      </c>
      <c r="AX45" s="60" t="s">
        <v>115</v>
      </c>
      <c r="AY45" s="60"/>
      <c r="AZ45" s="60"/>
      <c r="BA45" s="60"/>
      <c r="BB45" s="60"/>
      <c r="BC45" s="60"/>
      <c r="BD45" s="60"/>
      <c r="BE45" s="60"/>
      <c r="BF45" s="60"/>
      <c r="BG45" s="60" t="s">
        <v>147</v>
      </c>
      <c r="BH45" s="60"/>
      <c r="BI45" s="60"/>
      <c r="BJ45" s="60"/>
      <c r="BK45" s="60" t="s">
        <v>147</v>
      </c>
      <c r="BL45" s="60" t="s">
        <v>147</v>
      </c>
      <c r="BM45" s="60"/>
      <c r="BN45" s="60" t="s">
        <v>147</v>
      </c>
      <c r="BO45" s="60"/>
      <c r="BP45" s="60"/>
      <c r="BQ45" s="60"/>
      <c r="BR45" s="60"/>
      <c r="BS45" s="60"/>
      <c r="BT45" s="60"/>
      <c r="BU45" s="60"/>
      <c r="BV45" s="60"/>
      <c r="BW45" s="60"/>
      <c r="BX45" s="60"/>
      <c r="BY45" s="61"/>
      <c r="BZ45" s="60" t="s">
        <v>279</v>
      </c>
      <c r="CA45" s="60"/>
      <c r="CB45" s="60"/>
      <c r="CC45" s="60" t="s">
        <v>137</v>
      </c>
      <c r="CD45" s="60" t="s">
        <v>137</v>
      </c>
      <c r="CE45" s="60" t="s">
        <v>138</v>
      </c>
      <c r="CF45" s="60" t="s">
        <v>138</v>
      </c>
      <c r="CG45" s="60" t="s">
        <v>139</v>
      </c>
      <c r="CH45" s="60" t="s">
        <v>121</v>
      </c>
      <c r="CI45" s="60" t="s">
        <v>122</v>
      </c>
      <c r="CJ45" s="60"/>
      <c r="CK45" s="60"/>
      <c r="CL45" s="60" t="s">
        <v>122</v>
      </c>
      <c r="CM45" s="60"/>
      <c r="CN45" s="60"/>
      <c r="CO45" s="60" t="s">
        <v>122</v>
      </c>
      <c r="CP45" s="60"/>
      <c r="CQ45" s="60" t="s">
        <v>122</v>
      </c>
      <c r="CR45" s="60" t="s">
        <v>126</v>
      </c>
      <c r="CS45" s="60"/>
      <c r="CT45" s="60" t="s">
        <v>128</v>
      </c>
      <c r="CU45" s="60" t="s">
        <v>129</v>
      </c>
      <c r="CV45" s="60"/>
      <c r="CW45" s="60"/>
      <c r="CX45" s="60"/>
      <c r="CY45" s="60"/>
      <c r="CZ45" s="61"/>
    </row>
    <row r="46" spans="1:110" s="66" customFormat="1" x14ac:dyDescent="0.4">
      <c r="A46" s="63">
        <v>45</v>
      </c>
      <c r="B46" s="56" t="s">
        <v>134</v>
      </c>
      <c r="C46" s="57">
        <v>154</v>
      </c>
      <c r="D46" s="57">
        <v>0</v>
      </c>
      <c r="E46" s="57">
        <v>0</v>
      </c>
      <c r="F46" s="57">
        <v>0</v>
      </c>
      <c r="G46" s="57">
        <v>0</v>
      </c>
      <c r="H46" s="57">
        <v>0</v>
      </c>
      <c r="I46" s="58">
        <f t="shared" si="0"/>
        <v>0</v>
      </c>
      <c r="J46" s="58">
        <f t="shared" si="1"/>
        <v>0</v>
      </c>
      <c r="K46" s="58">
        <f t="shared" si="2"/>
        <v>0</v>
      </c>
      <c r="L46" s="58">
        <f>I46/[1]R5!H46</f>
        <v>0</v>
      </c>
      <c r="M46" s="58">
        <f>J46/[1]R5!H46</f>
        <v>0</v>
      </c>
      <c r="N46" s="57">
        <v>0</v>
      </c>
      <c r="O46" s="57">
        <v>0</v>
      </c>
      <c r="P46" s="59">
        <v>1.282051282051282E-2</v>
      </c>
      <c r="Q46" s="60" t="s">
        <v>280</v>
      </c>
      <c r="R46" s="59"/>
      <c r="S46" s="60"/>
      <c r="T46" s="59"/>
      <c r="U46" s="60"/>
      <c r="V46" s="60" t="s">
        <v>130</v>
      </c>
      <c r="W46" s="60" t="s">
        <v>103</v>
      </c>
      <c r="X46" s="60" t="s">
        <v>134</v>
      </c>
      <c r="Y46" s="60"/>
      <c r="Z46" s="60"/>
      <c r="AA46" s="60"/>
      <c r="AB46" s="60"/>
      <c r="AC46" s="60"/>
      <c r="AD46" s="60"/>
      <c r="AE46" s="60" t="s">
        <v>109</v>
      </c>
      <c r="AF46" s="60" t="s">
        <v>281</v>
      </c>
      <c r="AG46" s="60"/>
      <c r="AH46" s="60" t="s">
        <v>146</v>
      </c>
      <c r="AI46" s="60"/>
      <c r="AJ46" s="60"/>
      <c r="AK46" s="60"/>
      <c r="AL46" s="60" t="s">
        <v>112</v>
      </c>
      <c r="AM46" s="60" t="s">
        <v>112</v>
      </c>
      <c r="AN46" s="60" t="s">
        <v>112</v>
      </c>
      <c r="AO46" s="60" t="s">
        <v>112</v>
      </c>
      <c r="AP46" s="60"/>
      <c r="AQ46" s="60" t="s">
        <v>112</v>
      </c>
      <c r="AR46" s="60"/>
      <c r="AS46" s="60"/>
      <c r="AT46" s="60" t="s">
        <v>113</v>
      </c>
      <c r="AU46" s="60" t="s">
        <v>282</v>
      </c>
      <c r="AV46" s="60" t="s">
        <v>135</v>
      </c>
      <c r="AW46" s="60" t="s">
        <v>115</v>
      </c>
      <c r="AX46" s="60" t="s">
        <v>134</v>
      </c>
      <c r="AY46" s="60" t="s">
        <v>135</v>
      </c>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1"/>
      <c r="BZ46" s="60" t="s">
        <v>174</v>
      </c>
      <c r="CA46" s="60" t="s">
        <v>250</v>
      </c>
      <c r="CB46" s="60" t="s">
        <v>250</v>
      </c>
      <c r="CC46" s="60" t="s">
        <v>158</v>
      </c>
      <c r="CD46" s="60" t="s">
        <v>158</v>
      </c>
      <c r="CE46" s="60" t="s">
        <v>138</v>
      </c>
      <c r="CF46" s="60" t="s">
        <v>138</v>
      </c>
      <c r="CG46" s="60" t="s">
        <v>158</v>
      </c>
      <c r="CH46" s="60" t="s">
        <v>158</v>
      </c>
      <c r="CI46" s="60" t="s">
        <v>150</v>
      </c>
      <c r="CJ46" s="60"/>
      <c r="CK46" s="60"/>
      <c r="CL46" s="60" t="s">
        <v>123</v>
      </c>
      <c r="CM46" s="60" t="s">
        <v>122</v>
      </c>
      <c r="CN46" s="60"/>
      <c r="CO46" s="60" t="s">
        <v>122</v>
      </c>
      <c r="CP46" s="60"/>
      <c r="CQ46" s="60" t="s">
        <v>123</v>
      </c>
      <c r="CR46" s="60" t="s">
        <v>126</v>
      </c>
      <c r="CS46" s="60"/>
      <c r="CT46" s="60" t="s">
        <v>128</v>
      </c>
      <c r="CU46" s="60" t="s">
        <v>128</v>
      </c>
      <c r="CV46" s="60" t="s">
        <v>280</v>
      </c>
      <c r="CW46" s="60"/>
      <c r="CX46" s="60"/>
      <c r="CY46" s="60"/>
      <c r="CZ46" s="61"/>
      <c r="DA46" s="62"/>
      <c r="DB46" s="62"/>
      <c r="DC46" s="62"/>
      <c r="DD46" s="62"/>
      <c r="DE46" s="62"/>
      <c r="DF46" s="62"/>
    </row>
    <row r="47" spans="1:110" s="62" customFormat="1" x14ac:dyDescent="0.4">
      <c r="A47" s="55">
        <v>46</v>
      </c>
      <c r="B47" s="56" t="s">
        <v>134</v>
      </c>
      <c r="C47" s="57">
        <v>70</v>
      </c>
      <c r="D47" s="57">
        <v>60</v>
      </c>
      <c r="E47" s="57">
        <v>0</v>
      </c>
      <c r="F47" s="57">
        <v>0</v>
      </c>
      <c r="G47" s="57">
        <v>0</v>
      </c>
      <c r="H47" s="57">
        <v>0</v>
      </c>
      <c r="I47" s="58">
        <f t="shared" si="0"/>
        <v>0</v>
      </c>
      <c r="J47" s="58">
        <f t="shared" si="1"/>
        <v>0</v>
      </c>
      <c r="K47" s="58">
        <f t="shared" si="2"/>
        <v>0</v>
      </c>
      <c r="L47" s="58">
        <f>I47/[1]R5!H47</f>
        <v>0</v>
      </c>
      <c r="M47" s="58">
        <f>J47/[1]R5!H47</f>
        <v>0</v>
      </c>
      <c r="N47" s="57">
        <v>0</v>
      </c>
      <c r="O47" s="57">
        <v>0</v>
      </c>
      <c r="P47" s="59">
        <v>0</v>
      </c>
      <c r="Q47" s="60"/>
      <c r="R47" s="59">
        <v>0</v>
      </c>
      <c r="S47" s="60"/>
      <c r="T47" s="59"/>
      <c r="U47" s="60"/>
      <c r="V47" s="60" t="s">
        <v>130</v>
      </c>
      <c r="W47" s="60" t="s">
        <v>103</v>
      </c>
      <c r="X47" s="60"/>
      <c r="Y47" s="60"/>
      <c r="Z47" s="60"/>
      <c r="AA47" s="60"/>
      <c r="AB47" s="60"/>
      <c r="AC47" s="60"/>
      <c r="AD47" s="60"/>
      <c r="AE47" s="60" t="s">
        <v>219</v>
      </c>
      <c r="AF47" s="60" t="s">
        <v>145</v>
      </c>
      <c r="AG47" s="60"/>
      <c r="AH47" s="60" t="s">
        <v>133</v>
      </c>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t="s">
        <v>134</v>
      </c>
      <c r="BR47" s="60" t="s">
        <v>115</v>
      </c>
      <c r="BS47" s="60" t="s">
        <v>135</v>
      </c>
      <c r="BT47" s="60" t="s">
        <v>101</v>
      </c>
      <c r="BU47" s="60"/>
      <c r="BV47" s="60"/>
      <c r="BW47" s="60"/>
      <c r="BX47" s="60"/>
      <c r="BY47" s="61"/>
      <c r="BZ47" s="60" t="s">
        <v>136</v>
      </c>
      <c r="CA47" s="60"/>
      <c r="CB47" s="60" t="s">
        <v>136</v>
      </c>
      <c r="CC47" s="60" t="s">
        <v>137</v>
      </c>
      <c r="CD47" s="60" t="s">
        <v>137</v>
      </c>
      <c r="CE47" s="60" t="s">
        <v>138</v>
      </c>
      <c r="CF47" s="60" t="s">
        <v>158</v>
      </c>
      <c r="CG47" s="60" t="s">
        <v>139</v>
      </c>
      <c r="CH47" s="60" t="s">
        <v>121</v>
      </c>
      <c r="CI47" s="60" t="s">
        <v>122</v>
      </c>
      <c r="CJ47" s="60"/>
      <c r="CK47" s="60"/>
      <c r="CL47" s="60" t="s">
        <v>122</v>
      </c>
      <c r="CM47" s="60"/>
      <c r="CN47" s="60"/>
      <c r="CO47" s="60" t="s">
        <v>122</v>
      </c>
      <c r="CP47" s="60"/>
      <c r="CQ47" s="60" t="s">
        <v>123</v>
      </c>
      <c r="CR47" s="60" t="s">
        <v>126</v>
      </c>
      <c r="CS47" s="60"/>
      <c r="CT47" s="60" t="s">
        <v>128</v>
      </c>
      <c r="CU47" s="60" t="s">
        <v>141</v>
      </c>
      <c r="CV47" s="60"/>
      <c r="CW47" s="60"/>
      <c r="CX47" s="60"/>
      <c r="CY47" s="60"/>
    </row>
    <row r="48" spans="1:110" s="62" customFormat="1" x14ac:dyDescent="0.4">
      <c r="A48" s="63">
        <v>47</v>
      </c>
      <c r="B48" s="56" t="s">
        <v>134</v>
      </c>
      <c r="C48" s="57">
        <v>388</v>
      </c>
      <c r="D48" s="57">
        <v>0</v>
      </c>
      <c r="E48" s="57">
        <v>168</v>
      </c>
      <c r="F48" s="57">
        <v>62.5</v>
      </c>
      <c r="G48" s="57">
        <v>0</v>
      </c>
      <c r="H48" s="57">
        <v>1812.5</v>
      </c>
      <c r="I48" s="58">
        <f t="shared" si="0"/>
        <v>62.5</v>
      </c>
      <c r="J48" s="58">
        <f t="shared" si="1"/>
        <v>1812.5</v>
      </c>
      <c r="K48" s="58">
        <f t="shared" si="2"/>
        <v>1875</v>
      </c>
      <c r="L48" s="58">
        <f>I48/[1]R5!H48</f>
        <v>0.48449612403100772</v>
      </c>
      <c r="M48" s="58">
        <f>J48/[1]R5!H48</f>
        <v>14.050387596899224</v>
      </c>
      <c r="N48" s="57">
        <v>0</v>
      </c>
      <c r="O48" s="57">
        <v>0</v>
      </c>
      <c r="P48" s="59">
        <v>5.3658536585365853E-2</v>
      </c>
      <c r="Q48" s="60"/>
      <c r="R48" s="59"/>
      <c r="S48" s="60"/>
      <c r="T48" s="59">
        <v>0</v>
      </c>
      <c r="U48" s="60"/>
      <c r="V48" s="60" t="s">
        <v>130</v>
      </c>
      <c r="W48" s="60" t="s">
        <v>103</v>
      </c>
      <c r="X48" s="60" t="s">
        <v>104</v>
      </c>
      <c r="Y48" s="60"/>
      <c r="Z48" s="60"/>
      <c r="AA48" s="60"/>
      <c r="AB48" s="60"/>
      <c r="AC48" s="60"/>
      <c r="AD48" s="60"/>
      <c r="AE48" s="60" t="s">
        <v>109</v>
      </c>
      <c r="AF48" s="60" t="s">
        <v>145</v>
      </c>
      <c r="AG48" s="60" t="s">
        <v>283</v>
      </c>
      <c r="AH48" s="60" t="s">
        <v>111</v>
      </c>
      <c r="AI48" s="60"/>
      <c r="AJ48" s="60"/>
      <c r="AK48" s="60"/>
      <c r="AL48" s="60" t="s">
        <v>112</v>
      </c>
      <c r="AM48" s="60" t="s">
        <v>112</v>
      </c>
      <c r="AN48" s="60" t="s">
        <v>112</v>
      </c>
      <c r="AO48" s="60" t="s">
        <v>112</v>
      </c>
      <c r="AP48" s="60"/>
      <c r="AQ48" s="60" t="s">
        <v>112</v>
      </c>
      <c r="AR48" s="60"/>
      <c r="AS48" s="60"/>
      <c r="AT48" s="60" t="s">
        <v>113</v>
      </c>
      <c r="AU48" s="60" t="s">
        <v>135</v>
      </c>
      <c r="AV48" s="60" t="s">
        <v>134</v>
      </c>
      <c r="AW48" s="60" t="s">
        <v>106</v>
      </c>
      <c r="AX48" s="60" t="s">
        <v>106</v>
      </c>
      <c r="AY48" s="60"/>
      <c r="AZ48" s="60"/>
      <c r="BA48" s="60"/>
      <c r="BB48" s="60"/>
      <c r="BC48" s="60"/>
      <c r="BD48" s="60"/>
      <c r="BE48" s="60"/>
      <c r="BF48" s="60"/>
      <c r="BG48" s="60"/>
      <c r="BH48" s="60"/>
      <c r="BI48" s="60"/>
      <c r="BJ48" s="60" t="s">
        <v>112</v>
      </c>
      <c r="BK48" s="60" t="s">
        <v>112</v>
      </c>
      <c r="BL48" s="60" t="s">
        <v>112</v>
      </c>
      <c r="BM48" s="60" t="s">
        <v>112</v>
      </c>
      <c r="BN48" s="60" t="s">
        <v>112</v>
      </c>
      <c r="BO48" s="60"/>
      <c r="BP48" s="60"/>
      <c r="BQ48" s="60"/>
      <c r="BR48" s="60"/>
      <c r="BS48" s="60"/>
      <c r="BT48" s="60"/>
      <c r="BU48" s="60"/>
      <c r="BV48" s="60"/>
      <c r="BW48" s="60"/>
      <c r="BX48" s="60"/>
      <c r="BY48" s="61"/>
      <c r="BZ48" s="60" t="s">
        <v>284</v>
      </c>
      <c r="CA48" s="60"/>
      <c r="CB48" s="60"/>
      <c r="CC48" s="60" t="s">
        <v>158</v>
      </c>
      <c r="CD48" s="60" t="s">
        <v>158</v>
      </c>
      <c r="CE48" s="60" t="s">
        <v>121</v>
      </c>
      <c r="CF48" s="60" t="s">
        <v>121</v>
      </c>
      <c r="CG48" s="60" t="s">
        <v>139</v>
      </c>
      <c r="CH48" s="60" t="s">
        <v>121</v>
      </c>
      <c r="CI48" s="60" t="s">
        <v>265</v>
      </c>
      <c r="CJ48" s="60" t="s">
        <v>285</v>
      </c>
      <c r="CK48" s="60"/>
      <c r="CL48" s="60" t="s">
        <v>123</v>
      </c>
      <c r="CM48" s="60" t="s">
        <v>123</v>
      </c>
      <c r="CN48" s="60" t="s">
        <v>125</v>
      </c>
      <c r="CO48" s="60" t="s">
        <v>122</v>
      </c>
      <c r="CP48" s="60" t="s">
        <v>125</v>
      </c>
      <c r="CQ48" s="60" t="s">
        <v>123</v>
      </c>
      <c r="CR48" s="60" t="s">
        <v>140</v>
      </c>
      <c r="CS48" s="60"/>
      <c r="CT48" s="60">
        <v>0</v>
      </c>
      <c r="CU48" s="60" t="s">
        <v>129</v>
      </c>
      <c r="CV48" s="60"/>
      <c r="CW48" s="60"/>
      <c r="CX48" s="60"/>
      <c r="CY48" s="60"/>
    </row>
    <row r="49" spans="1:110" s="62" customFormat="1" x14ac:dyDescent="0.4">
      <c r="A49" s="55">
        <v>48</v>
      </c>
      <c r="B49" s="56" t="s">
        <v>134</v>
      </c>
      <c r="C49" s="57">
        <v>84</v>
      </c>
      <c r="D49" s="57">
        <v>60</v>
      </c>
      <c r="E49" s="57">
        <v>0</v>
      </c>
      <c r="F49" s="57">
        <v>0</v>
      </c>
      <c r="G49" s="57">
        <v>0</v>
      </c>
      <c r="H49" s="57">
        <v>0</v>
      </c>
      <c r="I49" s="58">
        <f t="shared" si="0"/>
        <v>0</v>
      </c>
      <c r="J49" s="58">
        <f t="shared" si="1"/>
        <v>0</v>
      </c>
      <c r="K49" s="58">
        <f t="shared" si="2"/>
        <v>0</v>
      </c>
      <c r="L49" s="58">
        <f>I49/[1]R5!H49</f>
        <v>0</v>
      </c>
      <c r="M49" s="58">
        <f>J49/[1]R5!H49</f>
        <v>0</v>
      </c>
      <c r="N49" s="57">
        <v>0</v>
      </c>
      <c r="O49" s="57">
        <v>0</v>
      </c>
      <c r="P49" s="59">
        <v>0</v>
      </c>
      <c r="Q49" s="60"/>
      <c r="R49" s="59">
        <v>0</v>
      </c>
      <c r="S49" s="60"/>
      <c r="T49" s="59"/>
      <c r="U49" s="60"/>
      <c r="V49" s="60" t="s">
        <v>130</v>
      </c>
      <c r="W49" s="60" t="s">
        <v>103</v>
      </c>
      <c r="X49" s="60"/>
      <c r="Y49" s="60"/>
      <c r="Z49" s="60"/>
      <c r="AA49" s="60"/>
      <c r="AB49" s="60"/>
      <c r="AC49" s="60"/>
      <c r="AD49" s="60" t="s">
        <v>286</v>
      </c>
      <c r="AE49" s="60" t="s">
        <v>268</v>
      </c>
      <c r="AF49" s="60" t="s">
        <v>132</v>
      </c>
      <c r="AG49" s="60"/>
      <c r="AH49" s="60" t="s">
        <v>133</v>
      </c>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t="s">
        <v>134</v>
      </c>
      <c r="BR49" s="60" t="s">
        <v>135</v>
      </c>
      <c r="BS49" s="60" t="s">
        <v>101</v>
      </c>
      <c r="BT49" s="60"/>
      <c r="BU49" s="60"/>
      <c r="BV49" s="60"/>
      <c r="BW49" s="60"/>
      <c r="BX49" s="60"/>
      <c r="BY49" s="61"/>
      <c r="BZ49" s="60" t="s">
        <v>136</v>
      </c>
      <c r="CA49" s="60" t="s">
        <v>250</v>
      </c>
      <c r="CB49" s="60" t="s">
        <v>136</v>
      </c>
      <c r="CC49" s="60" t="s">
        <v>137</v>
      </c>
      <c r="CD49" s="60" t="s">
        <v>137</v>
      </c>
      <c r="CE49" s="60" t="s">
        <v>138</v>
      </c>
      <c r="CF49" s="60" t="s">
        <v>158</v>
      </c>
      <c r="CG49" s="60" t="s">
        <v>139</v>
      </c>
      <c r="CH49" s="60" t="s">
        <v>121</v>
      </c>
      <c r="CI49" s="60" t="s">
        <v>122</v>
      </c>
      <c r="CJ49" s="60"/>
      <c r="CK49" s="60"/>
      <c r="CL49" s="60" t="s">
        <v>122</v>
      </c>
      <c r="CM49" s="60"/>
      <c r="CN49" s="60"/>
      <c r="CO49" s="60" t="s">
        <v>122</v>
      </c>
      <c r="CP49" s="60"/>
      <c r="CQ49" s="60" t="s">
        <v>123</v>
      </c>
      <c r="CR49" s="60" t="s">
        <v>126</v>
      </c>
      <c r="CS49" s="60"/>
      <c r="CT49" s="60" t="s">
        <v>128</v>
      </c>
      <c r="CU49" s="60" t="s">
        <v>128</v>
      </c>
      <c r="CV49" s="60"/>
      <c r="CW49" s="60"/>
      <c r="CX49" s="60"/>
      <c r="CY49" s="60"/>
    </row>
    <row r="50" spans="1:110" s="62" customFormat="1" x14ac:dyDescent="0.4">
      <c r="A50" s="63">
        <v>49</v>
      </c>
      <c r="B50" s="56" t="s">
        <v>134</v>
      </c>
      <c r="C50" s="57">
        <v>110</v>
      </c>
      <c r="D50" s="57">
        <v>0</v>
      </c>
      <c r="E50" s="57">
        <v>0</v>
      </c>
      <c r="F50" s="57">
        <v>0</v>
      </c>
      <c r="G50" s="57">
        <v>0</v>
      </c>
      <c r="H50" s="57">
        <v>0</v>
      </c>
      <c r="I50" s="58">
        <f t="shared" si="0"/>
        <v>0</v>
      </c>
      <c r="J50" s="58">
        <f t="shared" si="1"/>
        <v>0</v>
      </c>
      <c r="K50" s="58">
        <f t="shared" si="2"/>
        <v>0</v>
      </c>
      <c r="L50" s="58">
        <f>I50/[1]R5!H50</f>
        <v>0</v>
      </c>
      <c r="M50" s="58">
        <f>J50/[1]R5!H50</f>
        <v>0</v>
      </c>
      <c r="N50" s="57">
        <v>0</v>
      </c>
      <c r="O50" s="57">
        <v>0</v>
      </c>
      <c r="P50" s="59">
        <v>3.5087719298245612E-2</v>
      </c>
      <c r="Q50" s="60"/>
      <c r="R50" s="59"/>
      <c r="S50" s="60"/>
      <c r="T50" s="59"/>
      <c r="U50" s="60"/>
      <c r="V50" s="60" t="s">
        <v>155</v>
      </c>
      <c r="W50" s="60" t="s">
        <v>103</v>
      </c>
      <c r="X50" s="60" t="s">
        <v>134</v>
      </c>
      <c r="Y50" s="60"/>
      <c r="Z50" s="60"/>
      <c r="AA50" s="60"/>
      <c r="AB50" s="60"/>
      <c r="AC50" s="60"/>
      <c r="AD50" s="60"/>
      <c r="AE50" s="60" t="s">
        <v>109</v>
      </c>
      <c r="AF50" s="60" t="s">
        <v>145</v>
      </c>
      <c r="AG50" s="60"/>
      <c r="AH50" s="60" t="s">
        <v>146</v>
      </c>
      <c r="AI50" s="60"/>
      <c r="AJ50" s="60"/>
      <c r="AK50" s="60" t="s">
        <v>112</v>
      </c>
      <c r="AL50" s="60"/>
      <c r="AM50" s="60" t="s">
        <v>112</v>
      </c>
      <c r="AN50" s="60" t="s">
        <v>112</v>
      </c>
      <c r="AO50" s="60"/>
      <c r="AP50" s="60"/>
      <c r="AQ50" s="60" t="s">
        <v>112</v>
      </c>
      <c r="AR50" s="60"/>
      <c r="AS50" s="60"/>
      <c r="AT50" s="60" t="s">
        <v>113</v>
      </c>
      <c r="AU50" s="60" t="s">
        <v>114</v>
      </c>
      <c r="AV50" s="60" t="s">
        <v>115</v>
      </c>
      <c r="AW50" s="60" t="s">
        <v>114</v>
      </c>
      <c r="AX50" s="60" t="s">
        <v>115</v>
      </c>
      <c r="AY50" s="60"/>
      <c r="AZ50" s="60"/>
      <c r="BA50" s="60"/>
      <c r="BB50" s="60"/>
      <c r="BC50" s="60"/>
      <c r="BD50" s="60" t="s">
        <v>147</v>
      </c>
      <c r="BE50" s="60" t="s">
        <v>147</v>
      </c>
      <c r="BF50" s="60" t="s">
        <v>147</v>
      </c>
      <c r="BG50" s="60" t="s">
        <v>147</v>
      </c>
      <c r="BH50" s="60" t="s">
        <v>147</v>
      </c>
      <c r="BI50" s="60" t="s">
        <v>147</v>
      </c>
      <c r="BJ50" s="60" t="s">
        <v>147</v>
      </c>
      <c r="BK50" s="60" t="s">
        <v>147</v>
      </c>
      <c r="BL50" s="60" t="s">
        <v>147</v>
      </c>
      <c r="BM50" s="60" t="s">
        <v>147</v>
      </c>
      <c r="BN50" s="60" t="s">
        <v>147</v>
      </c>
      <c r="BO50" s="60" t="s">
        <v>147</v>
      </c>
      <c r="BP50" s="60" t="s">
        <v>147</v>
      </c>
      <c r="BQ50" s="60"/>
      <c r="BR50" s="60"/>
      <c r="BS50" s="60"/>
      <c r="BT50" s="60"/>
      <c r="BU50" s="60"/>
      <c r="BV50" s="60"/>
      <c r="BW50" s="60"/>
      <c r="BX50" s="60"/>
      <c r="BY50" s="61"/>
      <c r="BZ50" s="60" t="s">
        <v>174</v>
      </c>
      <c r="CA50" s="60"/>
      <c r="CB50" s="60"/>
      <c r="CC50" s="60" t="s">
        <v>137</v>
      </c>
      <c r="CD50" s="60" t="s">
        <v>137</v>
      </c>
      <c r="CE50" s="60" t="s">
        <v>121</v>
      </c>
      <c r="CF50" s="60" t="s">
        <v>121</v>
      </c>
      <c r="CG50" s="60" t="s">
        <v>137</v>
      </c>
      <c r="CH50" s="60" t="s">
        <v>121</v>
      </c>
      <c r="CI50" s="60" t="s">
        <v>122</v>
      </c>
      <c r="CJ50" s="60"/>
      <c r="CK50" s="60"/>
      <c r="CL50" s="60" t="s">
        <v>123</v>
      </c>
      <c r="CM50" s="60" t="s">
        <v>123</v>
      </c>
      <c r="CN50" s="60"/>
      <c r="CO50" s="60" t="s">
        <v>122</v>
      </c>
      <c r="CP50" s="60"/>
      <c r="CQ50" s="60" t="s">
        <v>123</v>
      </c>
      <c r="CR50" s="60" t="s">
        <v>126</v>
      </c>
      <c r="CS50" s="60"/>
      <c r="CT50" s="60" t="s">
        <v>129</v>
      </c>
      <c r="CU50" s="60" t="s">
        <v>129</v>
      </c>
      <c r="CV50" s="60"/>
      <c r="CW50" s="60"/>
      <c r="CX50" s="60"/>
      <c r="CY50" s="60"/>
    </row>
    <row r="51" spans="1:110" s="66" customFormat="1" ht="57.75" x14ac:dyDescent="0.4">
      <c r="A51" s="55">
        <v>50</v>
      </c>
      <c r="B51" s="56" t="s">
        <v>134</v>
      </c>
      <c r="C51" s="57">
        <v>82</v>
      </c>
      <c r="D51" s="57">
        <v>230</v>
      </c>
      <c r="E51" s="57">
        <v>0</v>
      </c>
      <c r="F51" s="57">
        <v>0</v>
      </c>
      <c r="G51" s="57">
        <v>0</v>
      </c>
      <c r="H51" s="57">
        <v>650</v>
      </c>
      <c r="I51" s="58">
        <f t="shared" si="0"/>
        <v>0</v>
      </c>
      <c r="J51" s="58">
        <f t="shared" si="1"/>
        <v>650</v>
      </c>
      <c r="K51" s="58">
        <f t="shared" si="2"/>
        <v>650</v>
      </c>
      <c r="L51" s="58">
        <f>I51/[1]R5!H51</f>
        <v>0</v>
      </c>
      <c r="M51" s="58">
        <f>J51/[1]R5!H51</f>
        <v>5.3278688524590168</v>
      </c>
      <c r="N51" s="57">
        <v>0</v>
      </c>
      <c r="O51" s="57">
        <v>0</v>
      </c>
      <c r="P51" s="59">
        <v>0</v>
      </c>
      <c r="Q51" s="60"/>
      <c r="R51" s="59">
        <v>0</v>
      </c>
      <c r="S51" s="60"/>
      <c r="T51" s="59"/>
      <c r="U51" s="60"/>
      <c r="V51" s="60" t="s">
        <v>155</v>
      </c>
      <c r="W51" s="60" t="s">
        <v>143</v>
      </c>
      <c r="X51" s="60"/>
      <c r="Y51" s="60"/>
      <c r="Z51" s="60"/>
      <c r="AA51" s="60"/>
      <c r="AB51" s="60"/>
      <c r="AC51" s="60"/>
      <c r="AD51" s="60"/>
      <c r="AE51" s="60" t="s">
        <v>109</v>
      </c>
      <c r="AF51" s="60" t="s">
        <v>132</v>
      </c>
      <c r="AG51" s="60"/>
      <c r="AH51" s="60" t="s">
        <v>146</v>
      </c>
      <c r="AI51" s="60" t="s">
        <v>112</v>
      </c>
      <c r="AJ51" s="60"/>
      <c r="AK51" s="60"/>
      <c r="AL51" s="60" t="s">
        <v>112</v>
      </c>
      <c r="AM51" s="60" t="s">
        <v>112</v>
      </c>
      <c r="AN51" s="60" t="s">
        <v>112</v>
      </c>
      <c r="AO51" s="60" t="s">
        <v>112</v>
      </c>
      <c r="AP51" s="60" t="s">
        <v>112</v>
      </c>
      <c r="AQ51" s="60" t="s">
        <v>112</v>
      </c>
      <c r="AR51" s="60"/>
      <c r="AS51" s="60"/>
      <c r="AT51" s="60" t="s">
        <v>113</v>
      </c>
      <c r="AU51" s="60" t="s">
        <v>114</v>
      </c>
      <c r="AV51" s="60" t="s">
        <v>115</v>
      </c>
      <c r="AW51" s="60" t="s">
        <v>211</v>
      </c>
      <c r="AX51" s="60" t="s">
        <v>115</v>
      </c>
      <c r="AY51" s="60" t="s">
        <v>134</v>
      </c>
      <c r="AZ51" s="60"/>
      <c r="BA51" s="60"/>
      <c r="BB51" s="60"/>
      <c r="BC51" s="60"/>
      <c r="BD51" s="60" t="s">
        <v>147</v>
      </c>
      <c r="BE51" s="60" t="s">
        <v>147</v>
      </c>
      <c r="BF51" s="60"/>
      <c r="BG51" s="60"/>
      <c r="BH51" s="60"/>
      <c r="BI51" s="60"/>
      <c r="BJ51" s="60"/>
      <c r="BK51" s="60"/>
      <c r="BL51" s="60"/>
      <c r="BM51" s="60"/>
      <c r="BN51" s="60"/>
      <c r="BO51" s="60"/>
      <c r="BP51" s="60"/>
      <c r="BQ51" s="60"/>
      <c r="BR51" s="60"/>
      <c r="BS51" s="60"/>
      <c r="BT51" s="60"/>
      <c r="BU51" s="60"/>
      <c r="BV51" s="60"/>
      <c r="BW51" s="60"/>
      <c r="BX51" s="60"/>
      <c r="BY51" s="61"/>
      <c r="BZ51" s="60" t="s">
        <v>287</v>
      </c>
      <c r="CA51" s="60"/>
      <c r="CB51" s="60" t="s">
        <v>287</v>
      </c>
      <c r="CC51" s="60" t="s">
        <v>121</v>
      </c>
      <c r="CD51" s="60" t="s">
        <v>158</v>
      </c>
      <c r="CE51" s="60" t="s">
        <v>121</v>
      </c>
      <c r="CF51" s="60" t="s">
        <v>158</v>
      </c>
      <c r="CG51" s="60" t="s">
        <v>139</v>
      </c>
      <c r="CH51" s="60" t="s">
        <v>121</v>
      </c>
      <c r="CI51" s="60" t="s">
        <v>222</v>
      </c>
      <c r="CJ51" s="67" t="s">
        <v>288</v>
      </c>
      <c r="CK51" s="60"/>
      <c r="CL51" s="60" t="s">
        <v>123</v>
      </c>
      <c r="CM51" s="60" t="s">
        <v>122</v>
      </c>
      <c r="CN51" s="60"/>
      <c r="CO51" s="60" t="s">
        <v>122</v>
      </c>
      <c r="CP51" s="60"/>
      <c r="CQ51" s="60" t="s">
        <v>123</v>
      </c>
      <c r="CR51" s="60" t="s">
        <v>126</v>
      </c>
      <c r="CS51" s="60"/>
      <c r="CT51" s="60" t="s">
        <v>128</v>
      </c>
      <c r="CU51" s="60" t="s">
        <v>129</v>
      </c>
      <c r="CV51" s="60"/>
      <c r="CW51" s="60"/>
      <c r="CX51" s="60"/>
      <c r="CY51" s="60"/>
      <c r="CZ51" s="61"/>
      <c r="DA51" s="62"/>
      <c r="DB51" s="62"/>
      <c r="DC51" s="61"/>
      <c r="DD51" s="62"/>
      <c r="DE51" s="62"/>
      <c r="DF51" s="62"/>
    </row>
    <row r="52" spans="1:110" s="62" customFormat="1" ht="56.25" x14ac:dyDescent="0.4">
      <c r="A52" s="63">
        <v>51</v>
      </c>
      <c r="B52" s="56" t="s">
        <v>134</v>
      </c>
      <c r="C52" s="57">
        <v>156</v>
      </c>
      <c r="D52" s="57">
        <v>40</v>
      </c>
      <c r="E52" s="57">
        <v>2</v>
      </c>
      <c r="F52" s="57">
        <v>0</v>
      </c>
      <c r="G52" s="57">
        <v>0</v>
      </c>
      <c r="H52" s="57">
        <v>337.5</v>
      </c>
      <c r="I52" s="58">
        <f t="shared" si="0"/>
        <v>0</v>
      </c>
      <c r="J52" s="58">
        <f t="shared" si="1"/>
        <v>337.5</v>
      </c>
      <c r="K52" s="58">
        <f t="shared" si="2"/>
        <v>337.5</v>
      </c>
      <c r="L52" s="58">
        <f>I52/[1]R5!H52</f>
        <v>0</v>
      </c>
      <c r="M52" s="58">
        <f>J52/[1]R5!H52</f>
        <v>2.8125</v>
      </c>
      <c r="N52" s="57">
        <v>0</v>
      </c>
      <c r="O52" s="57">
        <v>60</v>
      </c>
      <c r="P52" s="59">
        <v>0</v>
      </c>
      <c r="Q52" s="60"/>
      <c r="R52" s="59">
        <v>0</v>
      </c>
      <c r="S52" s="60"/>
      <c r="T52" s="59">
        <v>0</v>
      </c>
      <c r="U52" s="60"/>
      <c r="V52" s="60" t="s">
        <v>130</v>
      </c>
      <c r="W52" s="60" t="s">
        <v>103</v>
      </c>
      <c r="X52" s="60"/>
      <c r="Y52" s="60"/>
      <c r="Z52" s="60"/>
      <c r="AA52" s="60"/>
      <c r="AB52" s="60"/>
      <c r="AC52" s="60"/>
      <c r="AD52" s="60"/>
      <c r="AE52" s="60"/>
      <c r="AF52" s="60"/>
      <c r="AG52" s="60"/>
      <c r="AH52" s="60" t="s">
        <v>214</v>
      </c>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t="s">
        <v>105</v>
      </c>
      <c r="BR52" s="60" t="s">
        <v>104</v>
      </c>
      <c r="BS52" s="60" t="s">
        <v>105</v>
      </c>
      <c r="BT52" s="60" t="s">
        <v>107</v>
      </c>
      <c r="BU52" s="60"/>
      <c r="BV52" s="60"/>
      <c r="BW52" s="60"/>
      <c r="BX52" s="60"/>
      <c r="BY52" s="61" t="s">
        <v>289</v>
      </c>
      <c r="BZ52" s="60" t="s">
        <v>216</v>
      </c>
      <c r="CA52" s="60" t="s">
        <v>216</v>
      </c>
      <c r="CB52" s="60" t="s">
        <v>216</v>
      </c>
      <c r="CC52" s="60" t="s">
        <v>121</v>
      </c>
      <c r="CD52" s="60" t="s">
        <v>121</v>
      </c>
      <c r="CE52" s="60" t="s">
        <v>121</v>
      </c>
      <c r="CF52" s="60" t="s">
        <v>121</v>
      </c>
      <c r="CG52" s="60" t="s">
        <v>139</v>
      </c>
      <c r="CH52" s="60" t="s">
        <v>121</v>
      </c>
      <c r="CI52" s="60" t="s">
        <v>122</v>
      </c>
      <c r="CJ52" s="60"/>
      <c r="CK52" s="60"/>
      <c r="CL52" s="60" t="s">
        <v>123</v>
      </c>
      <c r="CM52" s="60" t="s">
        <v>122</v>
      </c>
      <c r="CN52" s="60" t="s">
        <v>125</v>
      </c>
      <c r="CO52" s="60" t="s">
        <v>122</v>
      </c>
      <c r="CP52" s="60" t="s">
        <v>125</v>
      </c>
      <c r="CQ52" s="60" t="s">
        <v>122</v>
      </c>
      <c r="CR52" s="60" t="s">
        <v>126</v>
      </c>
      <c r="CS52" s="60" t="s">
        <v>290</v>
      </c>
      <c r="CT52" s="60" t="s">
        <v>128</v>
      </c>
      <c r="CU52" s="60" t="s">
        <v>141</v>
      </c>
      <c r="CV52" s="60"/>
      <c r="CW52" s="60"/>
      <c r="CX52" s="60"/>
      <c r="CY52" s="60"/>
      <c r="CZ52" s="61"/>
    </row>
    <row r="53" spans="1:110" s="62" customFormat="1" ht="56.25" x14ac:dyDescent="0.4">
      <c r="A53" s="55">
        <v>52</v>
      </c>
      <c r="B53" s="56" t="s">
        <v>134</v>
      </c>
      <c r="C53" s="57">
        <v>238</v>
      </c>
      <c r="D53" s="57">
        <v>40</v>
      </c>
      <c r="E53" s="57">
        <v>2</v>
      </c>
      <c r="F53" s="57">
        <v>0</v>
      </c>
      <c r="G53" s="57">
        <v>0</v>
      </c>
      <c r="H53" s="57">
        <v>1675</v>
      </c>
      <c r="I53" s="58">
        <f t="shared" si="0"/>
        <v>0</v>
      </c>
      <c r="J53" s="58">
        <f t="shared" si="1"/>
        <v>1675</v>
      </c>
      <c r="K53" s="58">
        <f t="shared" si="2"/>
        <v>1675</v>
      </c>
      <c r="L53" s="58">
        <f>I53/[1]R5!H53</f>
        <v>0</v>
      </c>
      <c r="M53" s="58">
        <f>J53/[1]R5!H53</f>
        <v>14.07563025210084</v>
      </c>
      <c r="N53" s="57">
        <v>0</v>
      </c>
      <c r="O53" s="57">
        <v>0</v>
      </c>
      <c r="P53" s="59">
        <v>8.3333333333333332E-3</v>
      </c>
      <c r="Q53" s="60" t="s">
        <v>291</v>
      </c>
      <c r="R53" s="59">
        <v>0</v>
      </c>
      <c r="S53" s="60"/>
      <c r="T53" s="59">
        <v>0</v>
      </c>
      <c r="U53" s="60"/>
      <c r="V53" s="60" t="s">
        <v>130</v>
      </c>
      <c r="W53" s="60" t="s">
        <v>103</v>
      </c>
      <c r="X53" s="60" t="s">
        <v>115</v>
      </c>
      <c r="Y53" s="60"/>
      <c r="Z53" s="60"/>
      <c r="AA53" s="60"/>
      <c r="AB53" s="60"/>
      <c r="AC53" s="60"/>
      <c r="AD53" s="60"/>
      <c r="AE53" s="60" t="s">
        <v>109</v>
      </c>
      <c r="AF53" s="60" t="s">
        <v>132</v>
      </c>
      <c r="AG53" s="60"/>
      <c r="AH53" s="60" t="s">
        <v>146</v>
      </c>
      <c r="AI53" s="60"/>
      <c r="AJ53" s="60"/>
      <c r="AK53" s="60"/>
      <c r="AL53" s="60" t="s">
        <v>112</v>
      </c>
      <c r="AM53" s="60" t="s">
        <v>112</v>
      </c>
      <c r="AN53" s="60"/>
      <c r="AO53" s="60"/>
      <c r="AP53" s="60"/>
      <c r="AQ53" s="60"/>
      <c r="AR53" s="60"/>
      <c r="AS53" s="60"/>
      <c r="AT53" s="60" t="s">
        <v>177</v>
      </c>
      <c r="AU53" s="60" t="s">
        <v>292</v>
      </c>
      <c r="AV53" s="60" t="s">
        <v>135</v>
      </c>
      <c r="AW53" s="60" t="s">
        <v>115</v>
      </c>
      <c r="AX53" s="60" t="s">
        <v>134</v>
      </c>
      <c r="AY53" s="60" t="s">
        <v>135</v>
      </c>
      <c r="AZ53" s="60"/>
      <c r="BA53" s="60"/>
      <c r="BB53" s="60"/>
      <c r="BC53" s="60"/>
      <c r="BD53" s="60"/>
      <c r="BE53" s="60"/>
      <c r="BF53" s="60"/>
      <c r="BG53" s="60"/>
      <c r="BH53" s="60" t="s">
        <v>147</v>
      </c>
      <c r="BI53" s="60"/>
      <c r="BJ53" s="60"/>
      <c r="BK53" s="60"/>
      <c r="BL53" s="60"/>
      <c r="BM53" s="60"/>
      <c r="BN53" s="60" t="s">
        <v>147</v>
      </c>
      <c r="BO53" s="60"/>
      <c r="BP53" s="60"/>
      <c r="BQ53" s="60"/>
      <c r="BR53" s="60"/>
      <c r="BS53" s="60"/>
      <c r="BT53" s="60"/>
      <c r="BU53" s="60"/>
      <c r="BV53" s="60"/>
      <c r="BW53" s="60"/>
      <c r="BX53" s="60"/>
      <c r="BY53" s="61" t="s">
        <v>293</v>
      </c>
      <c r="BZ53" s="60" t="s">
        <v>136</v>
      </c>
      <c r="CA53" s="60" t="s">
        <v>136</v>
      </c>
      <c r="CB53" s="60" t="s">
        <v>136</v>
      </c>
      <c r="CC53" s="60" t="s">
        <v>158</v>
      </c>
      <c r="CD53" s="60" t="s">
        <v>158</v>
      </c>
      <c r="CE53" s="60" t="s">
        <v>158</v>
      </c>
      <c r="CF53" s="60" t="s">
        <v>158</v>
      </c>
      <c r="CG53" s="60" t="s">
        <v>139</v>
      </c>
      <c r="CH53" s="60" t="s">
        <v>121</v>
      </c>
      <c r="CI53" s="60" t="s">
        <v>122</v>
      </c>
      <c r="CJ53" s="60"/>
      <c r="CK53" s="60"/>
      <c r="CL53" s="60" t="s">
        <v>123</v>
      </c>
      <c r="CM53" s="60" t="s">
        <v>122</v>
      </c>
      <c r="CN53" s="60"/>
      <c r="CO53" s="60" t="s">
        <v>122</v>
      </c>
      <c r="CP53" s="60"/>
      <c r="CQ53" s="60" t="s">
        <v>123</v>
      </c>
      <c r="CR53" s="60" t="s">
        <v>126</v>
      </c>
      <c r="CS53" s="60"/>
      <c r="CT53" s="60" t="s">
        <v>128</v>
      </c>
      <c r="CU53" s="60" t="s">
        <v>129</v>
      </c>
      <c r="CV53" s="60" t="s">
        <v>291</v>
      </c>
      <c r="CW53" s="60"/>
      <c r="CX53" s="60"/>
      <c r="CY53" s="60"/>
    </row>
    <row r="54" spans="1:110" s="62" customFormat="1" ht="56.25" x14ac:dyDescent="0.4">
      <c r="A54" s="63">
        <v>53</v>
      </c>
      <c r="B54" s="56" t="s">
        <v>134</v>
      </c>
      <c r="C54" s="57">
        <v>728</v>
      </c>
      <c r="D54" s="57">
        <v>0</v>
      </c>
      <c r="E54" s="57">
        <v>0</v>
      </c>
      <c r="F54" s="57">
        <v>0</v>
      </c>
      <c r="G54" s="57">
        <v>0</v>
      </c>
      <c r="H54" s="57">
        <v>5925</v>
      </c>
      <c r="I54" s="58">
        <f t="shared" si="0"/>
        <v>0</v>
      </c>
      <c r="J54" s="58">
        <f t="shared" si="1"/>
        <v>5925</v>
      </c>
      <c r="K54" s="58">
        <f t="shared" si="2"/>
        <v>5925</v>
      </c>
      <c r="L54" s="58">
        <f>I54/[1]R5!H54</f>
        <v>0</v>
      </c>
      <c r="M54" s="58">
        <f>J54/[1]R5!H54</f>
        <v>52.901785714285715</v>
      </c>
      <c r="N54" s="57">
        <v>0</v>
      </c>
      <c r="O54" s="57">
        <v>0</v>
      </c>
      <c r="P54" s="59">
        <v>5.4644808743169399E-3</v>
      </c>
      <c r="Q54" s="60" t="s">
        <v>294</v>
      </c>
      <c r="R54" s="59"/>
      <c r="S54" s="60"/>
      <c r="T54" s="59"/>
      <c r="U54" s="60"/>
      <c r="V54" s="60" t="s">
        <v>102</v>
      </c>
      <c r="W54" s="60" t="s">
        <v>103</v>
      </c>
      <c r="X54" s="60" t="s">
        <v>115</v>
      </c>
      <c r="Y54" s="60"/>
      <c r="Z54" s="60"/>
      <c r="AA54" s="60"/>
      <c r="AB54" s="60"/>
      <c r="AC54" s="60"/>
      <c r="AD54" s="60"/>
      <c r="AE54" s="60" t="s">
        <v>109</v>
      </c>
      <c r="AF54" s="60" t="s">
        <v>145</v>
      </c>
      <c r="AG54" s="60"/>
      <c r="AH54" s="60" t="s">
        <v>146</v>
      </c>
      <c r="AI54" s="60"/>
      <c r="AJ54" s="60"/>
      <c r="AK54" s="60"/>
      <c r="AL54" s="60"/>
      <c r="AM54" s="60"/>
      <c r="AN54" s="60"/>
      <c r="AO54" s="60"/>
      <c r="AP54" s="60"/>
      <c r="AQ54" s="60"/>
      <c r="AR54" s="60"/>
      <c r="AS54" s="60"/>
      <c r="AT54" s="60" t="s">
        <v>113</v>
      </c>
      <c r="AU54" s="60" t="s">
        <v>211</v>
      </c>
      <c r="AV54" s="60" t="s">
        <v>115</v>
      </c>
      <c r="AW54" s="60" t="s">
        <v>211</v>
      </c>
      <c r="AX54" s="60" t="s">
        <v>134</v>
      </c>
      <c r="AY54" s="60"/>
      <c r="AZ54" s="60"/>
      <c r="BA54" s="60"/>
      <c r="BB54" s="60"/>
      <c r="BC54" s="60"/>
      <c r="BD54" s="60" t="s">
        <v>147</v>
      </c>
      <c r="BE54" s="60" t="s">
        <v>147</v>
      </c>
      <c r="BF54" s="60"/>
      <c r="BG54" s="60" t="s">
        <v>147</v>
      </c>
      <c r="BH54" s="60"/>
      <c r="BI54" s="60" t="s">
        <v>147</v>
      </c>
      <c r="BJ54" s="60"/>
      <c r="BK54" s="60" t="s">
        <v>147</v>
      </c>
      <c r="BL54" s="60"/>
      <c r="BM54" s="60" t="s">
        <v>147</v>
      </c>
      <c r="BN54" s="60"/>
      <c r="BO54" s="60"/>
      <c r="BP54" s="60" t="s">
        <v>147</v>
      </c>
      <c r="BQ54" s="60"/>
      <c r="BR54" s="60"/>
      <c r="BS54" s="60"/>
      <c r="BT54" s="60"/>
      <c r="BU54" s="60"/>
      <c r="BV54" s="60"/>
      <c r="BW54" s="60"/>
      <c r="BX54" s="60"/>
      <c r="BY54" s="61" t="s">
        <v>295</v>
      </c>
      <c r="BZ54" s="60" t="s">
        <v>264</v>
      </c>
      <c r="CA54" s="60" t="s">
        <v>264</v>
      </c>
      <c r="CB54" s="60" t="s">
        <v>264</v>
      </c>
      <c r="CC54" s="60" t="s">
        <v>121</v>
      </c>
      <c r="CD54" s="60" t="s">
        <v>121</v>
      </c>
      <c r="CE54" s="60" t="s">
        <v>121</v>
      </c>
      <c r="CF54" s="60" t="s">
        <v>121</v>
      </c>
      <c r="CG54" s="60" t="s">
        <v>121</v>
      </c>
      <c r="CH54" s="60" t="s">
        <v>121</v>
      </c>
      <c r="CI54" s="60" t="s">
        <v>239</v>
      </c>
      <c r="CJ54" s="60" t="s">
        <v>296</v>
      </c>
      <c r="CK54" s="60" t="s">
        <v>124</v>
      </c>
      <c r="CL54" s="60" t="s">
        <v>123</v>
      </c>
      <c r="CM54" s="60" t="s">
        <v>122</v>
      </c>
      <c r="CN54" s="60"/>
      <c r="CO54" s="60" t="s">
        <v>122</v>
      </c>
      <c r="CP54" s="60"/>
      <c r="CQ54" s="60" t="s">
        <v>123</v>
      </c>
      <c r="CR54" s="60" t="s">
        <v>126</v>
      </c>
      <c r="CS54" s="60"/>
      <c r="CT54" s="60" t="s">
        <v>128</v>
      </c>
      <c r="CU54" s="60" t="s">
        <v>129</v>
      </c>
      <c r="CV54" s="60" t="s">
        <v>294</v>
      </c>
      <c r="CW54" s="60"/>
      <c r="CX54" s="60"/>
      <c r="CY54" s="60"/>
      <c r="CZ54" s="61"/>
    </row>
    <row r="55" spans="1:110" s="62" customFormat="1" ht="56.25" x14ac:dyDescent="0.4">
      <c r="A55" s="55">
        <v>54</v>
      </c>
      <c r="B55" s="56" t="s">
        <v>134</v>
      </c>
      <c r="C55" s="57">
        <v>294</v>
      </c>
      <c r="D55" s="57">
        <v>30</v>
      </c>
      <c r="E55" s="57">
        <v>0</v>
      </c>
      <c r="F55" s="57">
        <v>0</v>
      </c>
      <c r="G55" s="57">
        <v>0</v>
      </c>
      <c r="H55" s="57">
        <v>0</v>
      </c>
      <c r="I55" s="58">
        <f t="shared" si="0"/>
        <v>0</v>
      </c>
      <c r="J55" s="58">
        <f t="shared" si="1"/>
        <v>0</v>
      </c>
      <c r="K55" s="58">
        <f t="shared" si="2"/>
        <v>0</v>
      </c>
      <c r="L55" s="58">
        <f>I55/[1]R5!H55</f>
        <v>0</v>
      </c>
      <c r="M55" s="58">
        <f>J55/[1]R5!H55</f>
        <v>0</v>
      </c>
      <c r="N55" s="57">
        <v>0</v>
      </c>
      <c r="O55" s="57">
        <v>0</v>
      </c>
      <c r="P55" s="59">
        <v>6.7567567567567571E-3</v>
      </c>
      <c r="Q55" s="60" t="s">
        <v>297</v>
      </c>
      <c r="R55" s="59">
        <v>0</v>
      </c>
      <c r="S55" s="60"/>
      <c r="T55" s="59"/>
      <c r="U55" s="60"/>
      <c r="V55" s="60" t="s">
        <v>130</v>
      </c>
      <c r="W55" s="60" t="s">
        <v>103</v>
      </c>
      <c r="X55" s="60" t="s">
        <v>134</v>
      </c>
      <c r="Y55" s="60"/>
      <c r="Z55" s="60"/>
      <c r="AA55" s="60"/>
      <c r="AB55" s="60"/>
      <c r="AC55" s="60"/>
      <c r="AD55" s="60"/>
      <c r="AE55" s="60" t="s">
        <v>268</v>
      </c>
      <c r="AF55" s="60" t="s">
        <v>145</v>
      </c>
      <c r="AG55" s="60" t="s">
        <v>298</v>
      </c>
      <c r="AH55" s="60" t="s">
        <v>133</v>
      </c>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t="s">
        <v>134</v>
      </c>
      <c r="BR55" s="60" t="s">
        <v>134</v>
      </c>
      <c r="BS55" s="60" t="s">
        <v>135</v>
      </c>
      <c r="BT55" s="60"/>
      <c r="BU55" s="60"/>
      <c r="BV55" s="60"/>
      <c r="BW55" s="60"/>
      <c r="BX55" s="60"/>
      <c r="BY55" s="61" t="s">
        <v>289</v>
      </c>
      <c r="BZ55" s="60" t="s">
        <v>136</v>
      </c>
      <c r="CA55" s="60" t="s">
        <v>136</v>
      </c>
      <c r="CB55" s="60" t="s">
        <v>136</v>
      </c>
      <c r="CC55" s="60" t="s">
        <v>158</v>
      </c>
      <c r="CD55" s="60" t="s">
        <v>158</v>
      </c>
      <c r="CE55" s="60" t="s">
        <v>137</v>
      </c>
      <c r="CF55" s="60" t="s">
        <v>121</v>
      </c>
      <c r="CG55" s="60" t="s">
        <v>158</v>
      </c>
      <c r="CH55" s="60" t="s">
        <v>299</v>
      </c>
      <c r="CI55" s="60" t="s">
        <v>122</v>
      </c>
      <c r="CJ55" s="60"/>
      <c r="CK55" s="60"/>
      <c r="CL55" s="60" t="s">
        <v>123</v>
      </c>
      <c r="CM55" s="60" t="s">
        <v>141</v>
      </c>
      <c r="CN55" s="60"/>
      <c r="CO55" s="60" t="s">
        <v>122</v>
      </c>
      <c r="CP55" s="60"/>
      <c r="CQ55" s="60" t="s">
        <v>123</v>
      </c>
      <c r="CR55" s="60" t="s">
        <v>140</v>
      </c>
      <c r="CS55" s="60"/>
      <c r="CT55" s="60" t="s">
        <v>128</v>
      </c>
      <c r="CU55" s="60" t="s">
        <v>129</v>
      </c>
      <c r="CV55" s="60" t="s">
        <v>297</v>
      </c>
      <c r="CW55" s="60"/>
      <c r="CX55" s="60"/>
      <c r="CY55" s="60"/>
    </row>
    <row r="56" spans="1:110" s="62" customFormat="1" x14ac:dyDescent="0.4">
      <c r="A56" s="63">
        <v>55</v>
      </c>
      <c r="B56" s="56" t="s">
        <v>134</v>
      </c>
      <c r="C56" s="57">
        <v>10</v>
      </c>
      <c r="D56" s="57">
        <v>0</v>
      </c>
      <c r="E56" s="57">
        <v>0</v>
      </c>
      <c r="F56" s="57">
        <v>0</v>
      </c>
      <c r="G56" s="57">
        <v>0</v>
      </c>
      <c r="H56" s="57">
        <v>0</v>
      </c>
      <c r="I56" s="58">
        <f t="shared" si="0"/>
        <v>0</v>
      </c>
      <c r="J56" s="58">
        <f t="shared" si="1"/>
        <v>0</v>
      </c>
      <c r="K56" s="58">
        <f t="shared" si="2"/>
        <v>0</v>
      </c>
      <c r="L56" s="58">
        <f>I56/[1]R5!H56</f>
        <v>0</v>
      </c>
      <c r="M56" s="58">
        <f>J56/[1]R5!H56</f>
        <v>0</v>
      </c>
      <c r="N56" s="57">
        <v>0</v>
      </c>
      <c r="O56" s="57">
        <v>0</v>
      </c>
      <c r="P56" s="59">
        <v>0</v>
      </c>
      <c r="Q56" s="60"/>
      <c r="R56" s="59"/>
      <c r="S56" s="60"/>
      <c r="T56" s="59"/>
      <c r="U56" s="60"/>
      <c r="V56" s="60" t="s">
        <v>130</v>
      </c>
      <c r="W56" s="60" t="s">
        <v>103</v>
      </c>
      <c r="X56" s="60"/>
      <c r="Y56" s="60"/>
      <c r="Z56" s="60"/>
      <c r="AA56" s="60"/>
      <c r="AB56" s="60"/>
      <c r="AC56" s="60"/>
      <c r="AD56" s="60"/>
      <c r="AE56" s="60" t="s">
        <v>131</v>
      </c>
      <c r="AF56" s="60"/>
      <c r="AG56" s="60"/>
      <c r="AH56" s="60" t="s">
        <v>214</v>
      </c>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t="s">
        <v>105</v>
      </c>
      <c r="BR56" s="60" t="s">
        <v>104</v>
      </c>
      <c r="BS56" s="60"/>
      <c r="BT56" s="60"/>
      <c r="BU56" s="60"/>
      <c r="BV56" s="60"/>
      <c r="BW56" s="60"/>
      <c r="BX56" s="60"/>
      <c r="BY56" s="64"/>
      <c r="BZ56" s="60" t="s">
        <v>216</v>
      </c>
      <c r="CA56" s="60"/>
      <c r="CB56" s="60"/>
      <c r="CC56" s="60" t="s">
        <v>137</v>
      </c>
      <c r="CD56" s="60" t="s">
        <v>137</v>
      </c>
      <c r="CE56" s="60" t="s">
        <v>138</v>
      </c>
      <c r="CF56" s="60" t="s">
        <v>138</v>
      </c>
      <c r="CG56" s="60" t="s">
        <v>139</v>
      </c>
      <c r="CH56" s="60" t="s">
        <v>121</v>
      </c>
      <c r="CI56" s="60" t="s">
        <v>122</v>
      </c>
      <c r="CJ56" s="60"/>
      <c r="CK56" s="60"/>
      <c r="CL56" s="60" t="s">
        <v>122</v>
      </c>
      <c r="CM56" s="60" t="s">
        <v>122</v>
      </c>
      <c r="CN56" s="60" t="s">
        <v>125</v>
      </c>
      <c r="CO56" s="60" t="s">
        <v>122</v>
      </c>
      <c r="CP56" s="60" t="s">
        <v>125</v>
      </c>
      <c r="CQ56" s="60" t="s">
        <v>122</v>
      </c>
      <c r="CR56" s="60" t="s">
        <v>140</v>
      </c>
      <c r="CS56" s="60"/>
      <c r="CT56" s="60" t="s">
        <v>128</v>
      </c>
      <c r="CU56" s="60" t="s">
        <v>176</v>
      </c>
      <c r="CV56" s="60"/>
      <c r="CW56" s="60"/>
      <c r="CX56" s="60"/>
      <c r="CY56" s="60"/>
    </row>
    <row r="57" spans="1:110" s="62" customFormat="1" ht="56.25" x14ac:dyDescent="0.4">
      <c r="A57" s="55">
        <v>56</v>
      </c>
      <c r="B57" s="56" t="s">
        <v>134</v>
      </c>
      <c r="C57" s="57">
        <v>554</v>
      </c>
      <c r="D57" s="57">
        <v>100</v>
      </c>
      <c r="E57" s="57">
        <v>272</v>
      </c>
      <c r="F57" s="57">
        <v>0</v>
      </c>
      <c r="G57" s="57">
        <v>0</v>
      </c>
      <c r="H57" s="57">
        <v>775</v>
      </c>
      <c r="I57" s="58">
        <f t="shared" si="0"/>
        <v>0</v>
      </c>
      <c r="J57" s="58">
        <f t="shared" si="1"/>
        <v>775</v>
      </c>
      <c r="K57" s="58">
        <f t="shared" si="2"/>
        <v>775</v>
      </c>
      <c r="L57" s="58">
        <f>I57/[1]R5!H57</f>
        <v>0</v>
      </c>
      <c r="M57" s="58">
        <f>J57/[1]R5!H57</f>
        <v>6.9819819819819822</v>
      </c>
      <c r="N57" s="57">
        <v>0</v>
      </c>
      <c r="O57" s="57">
        <v>0</v>
      </c>
      <c r="P57" s="59">
        <v>3.8194444444444448E-2</v>
      </c>
      <c r="Q57" s="67" t="s">
        <v>300</v>
      </c>
      <c r="R57" s="59">
        <v>0</v>
      </c>
      <c r="S57" s="60"/>
      <c r="T57" s="59">
        <v>0</v>
      </c>
      <c r="U57" s="60" t="s">
        <v>301</v>
      </c>
      <c r="V57" s="60" t="s">
        <v>130</v>
      </c>
      <c r="W57" s="60" t="s">
        <v>103</v>
      </c>
      <c r="X57" s="60" t="s">
        <v>115</v>
      </c>
      <c r="Y57" s="60" t="s">
        <v>134</v>
      </c>
      <c r="Z57" s="60" t="s">
        <v>135</v>
      </c>
      <c r="AA57" s="60"/>
      <c r="AB57" s="60"/>
      <c r="AC57" s="60"/>
      <c r="AD57" s="60"/>
      <c r="AE57" s="60" t="s">
        <v>131</v>
      </c>
      <c r="AF57" s="60" t="s">
        <v>132</v>
      </c>
      <c r="AG57" s="60"/>
      <c r="AH57" s="60" t="s">
        <v>133</v>
      </c>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t="s">
        <v>134</v>
      </c>
      <c r="BR57" s="60" t="s">
        <v>134</v>
      </c>
      <c r="BS57" s="60" t="s">
        <v>135</v>
      </c>
      <c r="BT57" s="60" t="s">
        <v>101</v>
      </c>
      <c r="BU57" s="60"/>
      <c r="BV57" s="60"/>
      <c r="BW57" s="60"/>
      <c r="BX57" s="60"/>
      <c r="BY57" s="61" t="s">
        <v>302</v>
      </c>
      <c r="BZ57" s="60" t="s">
        <v>208</v>
      </c>
      <c r="CA57" s="60" t="s">
        <v>208</v>
      </c>
      <c r="CB57" s="60" t="s">
        <v>208</v>
      </c>
      <c r="CC57" s="60" t="s">
        <v>121</v>
      </c>
      <c r="CD57" s="60" t="s">
        <v>121</v>
      </c>
      <c r="CE57" s="60" t="s">
        <v>121</v>
      </c>
      <c r="CF57" s="60" t="s">
        <v>121</v>
      </c>
      <c r="CG57" s="60" t="s">
        <v>121</v>
      </c>
      <c r="CH57" s="60" t="s">
        <v>121</v>
      </c>
      <c r="CI57" s="60" t="s">
        <v>122</v>
      </c>
      <c r="CJ57" s="60"/>
      <c r="CK57" s="60"/>
      <c r="CL57" s="60" t="s">
        <v>123</v>
      </c>
      <c r="CM57" s="60" t="s">
        <v>123</v>
      </c>
      <c r="CN57" s="60"/>
      <c r="CO57" s="60" t="s">
        <v>122</v>
      </c>
      <c r="CP57" s="60"/>
      <c r="CQ57" s="60" t="s">
        <v>123</v>
      </c>
      <c r="CR57" s="60" t="s">
        <v>126</v>
      </c>
      <c r="CS57" s="60" t="s">
        <v>303</v>
      </c>
      <c r="CT57" s="60" t="s">
        <v>128</v>
      </c>
      <c r="CU57" s="60" t="s">
        <v>141</v>
      </c>
      <c r="CV57" s="67" t="s">
        <v>300</v>
      </c>
      <c r="CW57" s="60"/>
      <c r="CX57" s="60" t="s">
        <v>301</v>
      </c>
      <c r="CY57" s="60"/>
    </row>
    <row r="58" spans="1:110" s="62" customFormat="1" ht="56.25" x14ac:dyDescent="0.4">
      <c r="A58" s="63">
        <v>57</v>
      </c>
      <c r="B58" s="56" t="s">
        <v>134</v>
      </c>
      <c r="C58" s="57">
        <v>672</v>
      </c>
      <c r="D58" s="57">
        <v>600</v>
      </c>
      <c r="E58" s="57">
        <v>0</v>
      </c>
      <c r="F58" s="57">
        <v>0</v>
      </c>
      <c r="G58" s="57">
        <v>0</v>
      </c>
      <c r="H58" s="57">
        <v>4725</v>
      </c>
      <c r="I58" s="58">
        <f t="shared" si="0"/>
        <v>0</v>
      </c>
      <c r="J58" s="58">
        <f t="shared" si="1"/>
        <v>4725</v>
      </c>
      <c r="K58" s="58">
        <f t="shared" si="2"/>
        <v>4725</v>
      </c>
      <c r="L58" s="58">
        <f>I58/[1]R5!H58</f>
        <v>0</v>
      </c>
      <c r="M58" s="58">
        <f>J58/[1]R5!H58</f>
        <v>43.75</v>
      </c>
      <c r="N58" s="57">
        <v>0</v>
      </c>
      <c r="O58" s="57">
        <v>0</v>
      </c>
      <c r="P58" s="59">
        <v>0</v>
      </c>
      <c r="Q58" s="60"/>
      <c r="R58" s="59">
        <v>1.6393442622950821E-2</v>
      </c>
      <c r="S58" s="60"/>
      <c r="T58" s="59"/>
      <c r="U58" s="60"/>
      <c r="V58" s="60" t="s">
        <v>130</v>
      </c>
      <c r="W58" s="60" t="s">
        <v>103</v>
      </c>
      <c r="X58" s="60"/>
      <c r="Y58" s="60"/>
      <c r="Z58" s="60"/>
      <c r="AA58" s="60"/>
      <c r="AB58" s="60"/>
      <c r="AC58" s="60"/>
      <c r="AD58" s="67" t="s">
        <v>304</v>
      </c>
      <c r="AE58" s="60" t="s">
        <v>109</v>
      </c>
      <c r="AF58" s="60" t="s">
        <v>145</v>
      </c>
      <c r="AG58" s="60"/>
      <c r="AH58" s="60" t="s">
        <v>146</v>
      </c>
      <c r="AI58" s="60"/>
      <c r="AJ58" s="60"/>
      <c r="AK58" s="60"/>
      <c r="AL58" s="60"/>
      <c r="AM58" s="60"/>
      <c r="AN58" s="60"/>
      <c r="AO58" s="60"/>
      <c r="AP58" s="60"/>
      <c r="AQ58" s="60"/>
      <c r="AR58" s="60"/>
      <c r="AS58" s="60"/>
      <c r="AT58" s="60" t="s">
        <v>113</v>
      </c>
      <c r="AU58" s="60" t="s">
        <v>115</v>
      </c>
      <c r="AV58" s="60" t="s">
        <v>134</v>
      </c>
      <c r="AW58" s="60" t="s">
        <v>135</v>
      </c>
      <c r="AX58" s="60" t="s">
        <v>135</v>
      </c>
      <c r="AY58" s="60" t="s">
        <v>101</v>
      </c>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1" t="s">
        <v>305</v>
      </c>
      <c r="BZ58" s="60" t="s">
        <v>256</v>
      </c>
      <c r="CA58" s="60"/>
      <c r="CB58" s="60" t="s">
        <v>256</v>
      </c>
      <c r="CC58" s="60" t="s">
        <v>121</v>
      </c>
      <c r="CD58" s="60" t="s">
        <v>121</v>
      </c>
      <c r="CE58" s="60" t="s">
        <v>138</v>
      </c>
      <c r="CF58" s="60" t="s">
        <v>137</v>
      </c>
      <c r="CG58" s="60" t="s">
        <v>139</v>
      </c>
      <c r="CH58" s="60" t="s">
        <v>121</v>
      </c>
      <c r="CI58" s="60" t="s">
        <v>122</v>
      </c>
      <c r="CJ58" s="60"/>
      <c r="CK58" s="60"/>
      <c r="CL58" s="60" t="s">
        <v>123</v>
      </c>
      <c r="CM58" s="60" t="s">
        <v>122</v>
      </c>
      <c r="CN58" s="60"/>
      <c r="CO58" s="60" t="s">
        <v>123</v>
      </c>
      <c r="CP58" s="60" t="s">
        <v>306</v>
      </c>
      <c r="CQ58" s="60" t="s">
        <v>123</v>
      </c>
      <c r="CR58" s="60" t="s">
        <v>140</v>
      </c>
      <c r="CS58" s="60"/>
      <c r="CT58" s="60" t="s">
        <v>128</v>
      </c>
      <c r="CU58" s="60" t="s">
        <v>129</v>
      </c>
      <c r="CV58" s="60"/>
      <c r="CW58" s="60"/>
      <c r="CX58" s="60"/>
      <c r="CY58" s="60"/>
      <c r="CZ58" s="61"/>
    </row>
    <row r="59" spans="1:110" s="62" customFormat="1" ht="56.25" x14ac:dyDescent="0.4">
      <c r="A59" s="55">
        <v>58</v>
      </c>
      <c r="B59" s="56" t="s">
        <v>134</v>
      </c>
      <c r="C59" s="57">
        <v>332</v>
      </c>
      <c r="D59" s="57">
        <v>0</v>
      </c>
      <c r="E59" s="57">
        <v>0</v>
      </c>
      <c r="F59" s="57">
        <v>0</v>
      </c>
      <c r="G59" s="57">
        <v>0</v>
      </c>
      <c r="H59" s="57">
        <v>5425</v>
      </c>
      <c r="I59" s="58">
        <f t="shared" si="0"/>
        <v>0</v>
      </c>
      <c r="J59" s="58">
        <f t="shared" si="1"/>
        <v>5425</v>
      </c>
      <c r="K59" s="58">
        <f t="shared" si="2"/>
        <v>5425</v>
      </c>
      <c r="L59" s="58">
        <f>I59/[1]R5!H59</f>
        <v>0</v>
      </c>
      <c r="M59" s="58">
        <f>J59/[1]R5!H59</f>
        <v>50.231481481481481</v>
      </c>
      <c r="N59" s="57">
        <v>0</v>
      </c>
      <c r="O59" s="57">
        <v>0</v>
      </c>
      <c r="P59" s="59">
        <v>0</v>
      </c>
      <c r="Q59" s="60"/>
      <c r="R59" s="59"/>
      <c r="S59" s="60"/>
      <c r="T59" s="59"/>
      <c r="U59" s="60"/>
      <c r="V59" s="60" t="s">
        <v>155</v>
      </c>
      <c r="W59" s="60" t="s">
        <v>103</v>
      </c>
      <c r="X59" s="60"/>
      <c r="Y59" s="60"/>
      <c r="Z59" s="60"/>
      <c r="AA59" s="60"/>
      <c r="AB59" s="60"/>
      <c r="AC59" s="60"/>
      <c r="AD59" s="60"/>
      <c r="AE59" s="60" t="s">
        <v>109</v>
      </c>
      <c r="AF59" s="60" t="s">
        <v>132</v>
      </c>
      <c r="AG59" s="60"/>
      <c r="AH59" s="60" t="s">
        <v>146</v>
      </c>
      <c r="AI59" s="60"/>
      <c r="AJ59" s="60"/>
      <c r="AK59" s="60"/>
      <c r="AL59" s="60"/>
      <c r="AM59" s="60"/>
      <c r="AN59" s="60"/>
      <c r="AO59" s="60"/>
      <c r="AP59" s="60"/>
      <c r="AQ59" s="60"/>
      <c r="AR59" s="60"/>
      <c r="AS59" s="60"/>
      <c r="AT59" s="60" t="s">
        <v>113</v>
      </c>
      <c r="AU59" s="60" t="s">
        <v>211</v>
      </c>
      <c r="AV59" s="60" t="s">
        <v>115</v>
      </c>
      <c r="AW59" s="60" t="s">
        <v>211</v>
      </c>
      <c r="AX59" s="60" t="s">
        <v>115</v>
      </c>
      <c r="AY59" s="60"/>
      <c r="AZ59" s="60"/>
      <c r="BA59" s="60"/>
      <c r="BB59" s="60"/>
      <c r="BC59" s="60"/>
      <c r="BD59" s="60" t="s">
        <v>147</v>
      </c>
      <c r="BE59" s="60" t="s">
        <v>147</v>
      </c>
      <c r="BF59" s="60"/>
      <c r="BG59" s="60" t="s">
        <v>147</v>
      </c>
      <c r="BH59" s="60" t="s">
        <v>147</v>
      </c>
      <c r="BI59" s="60" t="s">
        <v>147</v>
      </c>
      <c r="BJ59" s="60" t="s">
        <v>147</v>
      </c>
      <c r="BK59" s="60" t="s">
        <v>147</v>
      </c>
      <c r="BL59" s="60"/>
      <c r="BM59" s="60" t="s">
        <v>147</v>
      </c>
      <c r="BN59" s="60" t="s">
        <v>147</v>
      </c>
      <c r="BO59" s="60"/>
      <c r="BP59" s="60" t="s">
        <v>147</v>
      </c>
      <c r="BQ59" s="60"/>
      <c r="BR59" s="60"/>
      <c r="BS59" s="60"/>
      <c r="BT59" s="60"/>
      <c r="BU59" s="60"/>
      <c r="BV59" s="60"/>
      <c r="BW59" s="60"/>
      <c r="BX59" s="60"/>
      <c r="BY59" s="61" t="s">
        <v>305</v>
      </c>
      <c r="BZ59" s="60" t="s">
        <v>264</v>
      </c>
      <c r="CA59" s="60" t="s">
        <v>307</v>
      </c>
      <c r="CB59" s="60" t="s">
        <v>307</v>
      </c>
      <c r="CC59" s="60" t="s">
        <v>158</v>
      </c>
      <c r="CD59" s="60" t="s">
        <v>158</v>
      </c>
      <c r="CE59" s="60" t="s">
        <v>121</v>
      </c>
      <c r="CF59" s="60" t="s">
        <v>121</v>
      </c>
      <c r="CG59" s="60" t="s">
        <v>121</v>
      </c>
      <c r="CH59" s="60" t="s">
        <v>299</v>
      </c>
      <c r="CI59" s="60" t="s">
        <v>265</v>
      </c>
      <c r="CJ59" s="67" t="s">
        <v>308</v>
      </c>
      <c r="CK59" s="60"/>
      <c r="CL59" s="60" t="s">
        <v>123</v>
      </c>
      <c r="CM59" s="60" t="s">
        <v>122</v>
      </c>
      <c r="CN59" s="68" t="s">
        <v>309</v>
      </c>
      <c r="CO59" s="60" t="s">
        <v>122</v>
      </c>
      <c r="CP59" s="60"/>
      <c r="CQ59" s="60" t="s">
        <v>123</v>
      </c>
      <c r="CR59" s="60" t="s">
        <v>126</v>
      </c>
      <c r="CS59" s="60"/>
      <c r="CT59" s="60" t="s">
        <v>129</v>
      </c>
      <c r="CU59" s="60" t="s">
        <v>129</v>
      </c>
      <c r="CV59" s="60"/>
      <c r="CW59" s="60"/>
      <c r="CX59" s="60"/>
      <c r="CY59" s="60"/>
      <c r="CZ59" s="61"/>
    </row>
    <row r="60" spans="1:110" s="62" customFormat="1" x14ac:dyDescent="0.4">
      <c r="A60" s="63">
        <v>59</v>
      </c>
      <c r="B60" s="56" t="s">
        <v>134</v>
      </c>
      <c r="C60" s="57">
        <v>32</v>
      </c>
      <c r="D60" s="57">
        <v>0</v>
      </c>
      <c r="E60" s="57">
        <v>6</v>
      </c>
      <c r="F60" s="57">
        <v>0</v>
      </c>
      <c r="G60" s="57">
        <v>0</v>
      </c>
      <c r="H60" s="57">
        <v>287.5</v>
      </c>
      <c r="I60" s="58">
        <f t="shared" si="0"/>
        <v>0</v>
      </c>
      <c r="J60" s="58">
        <f t="shared" si="1"/>
        <v>287.5</v>
      </c>
      <c r="K60" s="58">
        <f t="shared" si="2"/>
        <v>287.5</v>
      </c>
      <c r="L60" s="58">
        <f>I60/[1]R5!H60</f>
        <v>0</v>
      </c>
      <c r="M60" s="58">
        <f>J60/[1]R5!H60</f>
        <v>2.7380952380952381</v>
      </c>
      <c r="N60" s="57">
        <v>0</v>
      </c>
      <c r="O60" s="57">
        <v>0</v>
      </c>
      <c r="P60" s="59">
        <v>0</v>
      </c>
      <c r="Q60" s="60"/>
      <c r="R60" s="59"/>
      <c r="S60" s="60"/>
      <c r="T60" s="59">
        <v>0</v>
      </c>
      <c r="U60" s="60"/>
      <c r="V60" s="60" t="s">
        <v>130</v>
      </c>
      <c r="W60" s="60" t="s">
        <v>103</v>
      </c>
      <c r="X60" s="60"/>
      <c r="Y60" s="60"/>
      <c r="Z60" s="60"/>
      <c r="AA60" s="60"/>
      <c r="AB60" s="60"/>
      <c r="AC60" s="60"/>
      <c r="AD60" s="60" t="s">
        <v>310</v>
      </c>
      <c r="AE60" s="60" t="s">
        <v>131</v>
      </c>
      <c r="AF60" s="60" t="s">
        <v>132</v>
      </c>
      <c r="AG60" s="60"/>
      <c r="AH60" s="60" t="s">
        <v>133</v>
      </c>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t="s">
        <v>134</v>
      </c>
      <c r="BR60" s="60" t="s">
        <v>134</v>
      </c>
      <c r="BS60" s="60" t="s">
        <v>135</v>
      </c>
      <c r="BT60" s="60" t="s">
        <v>101</v>
      </c>
      <c r="BU60" s="60"/>
      <c r="BV60" s="60"/>
      <c r="BW60" s="60"/>
      <c r="BX60" s="60"/>
      <c r="BY60" s="61"/>
      <c r="BZ60" s="60"/>
      <c r="CA60" s="60"/>
      <c r="CB60" s="60"/>
      <c r="CC60" s="60" t="s">
        <v>150</v>
      </c>
      <c r="CD60" s="60" t="s">
        <v>150</v>
      </c>
      <c r="CE60" s="60" t="s">
        <v>150</v>
      </c>
      <c r="CF60" s="60" t="s">
        <v>138</v>
      </c>
      <c r="CG60" s="60" t="s">
        <v>139</v>
      </c>
      <c r="CH60" s="60" t="s">
        <v>150</v>
      </c>
      <c r="CI60" s="60" t="s">
        <v>122</v>
      </c>
      <c r="CJ60" s="60"/>
      <c r="CK60" s="60"/>
      <c r="CL60" s="60" t="s">
        <v>122</v>
      </c>
      <c r="CM60" s="60"/>
      <c r="CN60" s="60"/>
      <c r="CO60" s="60" t="s">
        <v>122</v>
      </c>
      <c r="CP60" s="60"/>
      <c r="CQ60" s="60" t="s">
        <v>141</v>
      </c>
      <c r="CR60" s="60" t="s">
        <v>126</v>
      </c>
      <c r="CS60" s="60"/>
      <c r="CT60" s="60" t="s">
        <v>128</v>
      </c>
      <c r="CU60" s="60" t="s">
        <v>129</v>
      </c>
      <c r="CV60" s="60"/>
      <c r="CW60" s="60"/>
      <c r="CX60" s="60"/>
      <c r="CY60" s="60"/>
    </row>
    <row r="61" spans="1:110" s="62" customFormat="1" ht="56.25" x14ac:dyDescent="0.4">
      <c r="A61" s="55">
        <v>60</v>
      </c>
      <c r="B61" s="56" t="s">
        <v>134</v>
      </c>
      <c r="C61" s="57">
        <v>264</v>
      </c>
      <c r="D61" s="57">
        <v>0</v>
      </c>
      <c r="E61" s="57">
        <v>0</v>
      </c>
      <c r="F61" s="57">
        <v>0</v>
      </c>
      <c r="G61" s="57">
        <v>1600</v>
      </c>
      <c r="H61" s="57">
        <v>0</v>
      </c>
      <c r="I61" s="58">
        <f t="shared" si="0"/>
        <v>0</v>
      </c>
      <c r="J61" s="58">
        <f t="shared" si="1"/>
        <v>1600</v>
      </c>
      <c r="K61" s="58">
        <f t="shared" si="2"/>
        <v>1600</v>
      </c>
      <c r="L61" s="58">
        <f>I61/[1]R5!H61</f>
        <v>0</v>
      </c>
      <c r="M61" s="58">
        <f>J61/[1]R5!H61</f>
        <v>15.384615384615385</v>
      </c>
      <c r="N61" s="57">
        <v>0</v>
      </c>
      <c r="O61" s="57">
        <v>0</v>
      </c>
      <c r="P61" s="59">
        <v>0</v>
      </c>
      <c r="Q61" s="60"/>
      <c r="R61" s="59"/>
      <c r="S61" s="60"/>
      <c r="T61" s="59"/>
      <c r="U61" s="60"/>
      <c r="V61" s="60" t="s">
        <v>155</v>
      </c>
      <c r="W61" s="60" t="s">
        <v>103</v>
      </c>
      <c r="X61" s="60" t="s">
        <v>135</v>
      </c>
      <c r="Y61" s="60"/>
      <c r="Z61" s="60"/>
      <c r="AA61" s="60"/>
      <c r="AB61" s="60"/>
      <c r="AC61" s="60"/>
      <c r="AD61" s="60"/>
      <c r="AE61" s="60" t="s">
        <v>109</v>
      </c>
      <c r="AF61" s="60" t="s">
        <v>132</v>
      </c>
      <c r="AG61" s="60"/>
      <c r="AH61" s="60" t="s">
        <v>146</v>
      </c>
      <c r="AI61" s="60"/>
      <c r="AJ61" s="60"/>
      <c r="AK61" s="60"/>
      <c r="AL61" s="60" t="s">
        <v>112</v>
      </c>
      <c r="AM61" s="60" t="s">
        <v>112</v>
      </c>
      <c r="AN61" s="60" t="s">
        <v>112</v>
      </c>
      <c r="AO61" s="60" t="s">
        <v>112</v>
      </c>
      <c r="AP61" s="60"/>
      <c r="AQ61" s="60" t="s">
        <v>112</v>
      </c>
      <c r="AR61" s="60"/>
      <c r="AS61" s="60"/>
      <c r="AT61" s="60" t="s">
        <v>113</v>
      </c>
      <c r="AU61" s="60" t="s">
        <v>114</v>
      </c>
      <c r="AV61" s="60" t="s">
        <v>115</v>
      </c>
      <c r="AW61" s="60" t="s">
        <v>114</v>
      </c>
      <c r="AX61" s="60" t="s">
        <v>115</v>
      </c>
      <c r="AY61" s="60"/>
      <c r="AZ61" s="60"/>
      <c r="BA61" s="60"/>
      <c r="BB61" s="60"/>
      <c r="BC61" s="60"/>
      <c r="BD61" s="60" t="s">
        <v>147</v>
      </c>
      <c r="BE61" s="60" t="s">
        <v>147</v>
      </c>
      <c r="BF61" s="60"/>
      <c r="BG61" s="60"/>
      <c r="BH61" s="60"/>
      <c r="BI61" s="60"/>
      <c r="BJ61" s="60" t="s">
        <v>147</v>
      </c>
      <c r="BK61" s="60" t="s">
        <v>147</v>
      </c>
      <c r="BL61" s="60"/>
      <c r="BM61" s="60"/>
      <c r="BN61" s="60"/>
      <c r="BO61" s="60"/>
      <c r="BP61" s="60"/>
      <c r="BQ61" s="60"/>
      <c r="BR61" s="60"/>
      <c r="BS61" s="60"/>
      <c r="BT61" s="60"/>
      <c r="BU61" s="60"/>
      <c r="BV61" s="60"/>
      <c r="BW61" s="60"/>
      <c r="BX61" s="60"/>
      <c r="BY61" s="61" t="s">
        <v>311</v>
      </c>
      <c r="BZ61" s="60" t="s">
        <v>136</v>
      </c>
      <c r="CA61" s="60" t="s">
        <v>312</v>
      </c>
      <c r="CB61" s="60" t="s">
        <v>313</v>
      </c>
      <c r="CC61" s="60" t="s">
        <v>121</v>
      </c>
      <c r="CD61" s="60" t="s">
        <v>121</v>
      </c>
      <c r="CE61" s="60" t="s">
        <v>121</v>
      </c>
      <c r="CF61" s="60" t="s">
        <v>121</v>
      </c>
      <c r="CG61" s="60" t="s">
        <v>139</v>
      </c>
      <c r="CH61" s="60" t="s">
        <v>121</v>
      </c>
      <c r="CI61" s="60" t="s">
        <v>122</v>
      </c>
      <c r="CJ61" s="60"/>
      <c r="CK61" s="60" t="s">
        <v>186</v>
      </c>
      <c r="CL61" s="60" t="s">
        <v>123</v>
      </c>
      <c r="CM61" s="60" t="s">
        <v>123</v>
      </c>
      <c r="CN61" s="60" t="s">
        <v>250</v>
      </c>
      <c r="CO61" s="60" t="s">
        <v>122</v>
      </c>
      <c r="CP61" s="60" t="s">
        <v>250</v>
      </c>
      <c r="CQ61" s="60" t="s">
        <v>123</v>
      </c>
      <c r="CR61" s="60" t="s">
        <v>126</v>
      </c>
      <c r="CS61" s="60" t="s">
        <v>250</v>
      </c>
      <c r="CT61" s="60" t="s">
        <v>128</v>
      </c>
      <c r="CU61" s="60" t="s">
        <v>129</v>
      </c>
      <c r="CV61" s="60"/>
      <c r="CW61" s="60"/>
      <c r="CX61" s="60"/>
      <c r="CY61" s="60" t="s">
        <v>250</v>
      </c>
    </row>
    <row r="62" spans="1:110" s="62" customFormat="1" ht="30.75" x14ac:dyDescent="0.4">
      <c r="A62" s="63">
        <v>61</v>
      </c>
      <c r="B62" s="56" t="s">
        <v>134</v>
      </c>
      <c r="C62" s="57">
        <v>332</v>
      </c>
      <c r="D62" s="57">
        <v>0</v>
      </c>
      <c r="E62" s="57">
        <v>0</v>
      </c>
      <c r="F62" s="57">
        <v>0</v>
      </c>
      <c r="G62" s="57">
        <v>150</v>
      </c>
      <c r="H62" s="57">
        <v>0</v>
      </c>
      <c r="I62" s="58">
        <f t="shared" si="0"/>
        <v>0</v>
      </c>
      <c r="J62" s="58">
        <f t="shared" si="1"/>
        <v>150</v>
      </c>
      <c r="K62" s="58">
        <f t="shared" si="2"/>
        <v>150</v>
      </c>
      <c r="L62" s="58">
        <f>I62/[1]R5!H62</f>
        <v>0</v>
      </c>
      <c r="M62" s="58">
        <f>J62/[1]R5!H62</f>
        <v>1.4423076923076923</v>
      </c>
      <c r="N62" s="57">
        <v>0</v>
      </c>
      <c r="O62" s="57">
        <v>0</v>
      </c>
      <c r="P62" s="59">
        <v>0</v>
      </c>
      <c r="Q62" s="60" t="s">
        <v>314</v>
      </c>
      <c r="R62" s="59"/>
      <c r="S62" s="60"/>
      <c r="T62" s="59"/>
      <c r="U62" s="60"/>
      <c r="V62" s="60" t="s">
        <v>155</v>
      </c>
      <c r="W62" s="60" t="s">
        <v>143</v>
      </c>
      <c r="X62" s="60" t="s">
        <v>115</v>
      </c>
      <c r="Y62" s="60"/>
      <c r="Z62" s="60"/>
      <c r="AA62" s="60"/>
      <c r="AB62" s="60"/>
      <c r="AC62" s="60"/>
      <c r="AD62" s="60" t="s">
        <v>315</v>
      </c>
      <c r="AE62" s="60" t="s">
        <v>109</v>
      </c>
      <c r="AF62" s="60" t="s">
        <v>132</v>
      </c>
      <c r="AG62" s="60"/>
      <c r="AH62" s="60" t="s">
        <v>146</v>
      </c>
      <c r="AI62" s="60"/>
      <c r="AJ62" s="60"/>
      <c r="AK62" s="60"/>
      <c r="AL62" s="60" t="s">
        <v>112</v>
      </c>
      <c r="AM62" s="60" t="s">
        <v>112</v>
      </c>
      <c r="AN62" s="60" t="s">
        <v>112</v>
      </c>
      <c r="AO62" s="60" t="s">
        <v>112</v>
      </c>
      <c r="AP62" s="60"/>
      <c r="AQ62" s="60"/>
      <c r="AR62" s="60"/>
      <c r="AS62" s="60"/>
      <c r="AT62" s="60" t="s">
        <v>113</v>
      </c>
      <c r="AU62" s="60" t="s">
        <v>211</v>
      </c>
      <c r="AV62" s="60" t="s">
        <v>115</v>
      </c>
      <c r="AW62" s="60" t="s">
        <v>211</v>
      </c>
      <c r="AX62" s="60" t="s">
        <v>134</v>
      </c>
      <c r="AY62" s="60"/>
      <c r="AZ62" s="60"/>
      <c r="BA62" s="60"/>
      <c r="BB62" s="60"/>
      <c r="BC62" s="60"/>
      <c r="BD62" s="60"/>
      <c r="BE62" s="60"/>
      <c r="BF62" s="60"/>
      <c r="BG62" s="60"/>
      <c r="BH62" s="60"/>
      <c r="BI62" s="60" t="s">
        <v>147</v>
      </c>
      <c r="BJ62" s="60"/>
      <c r="BK62" s="60" t="s">
        <v>147</v>
      </c>
      <c r="BL62" s="60"/>
      <c r="BM62" s="60" t="s">
        <v>147</v>
      </c>
      <c r="BN62" s="60"/>
      <c r="BO62" s="60"/>
      <c r="BP62" s="60" t="s">
        <v>147</v>
      </c>
      <c r="BQ62" s="60"/>
      <c r="BR62" s="60"/>
      <c r="BS62" s="60"/>
      <c r="BT62" s="60"/>
      <c r="BU62" s="60"/>
      <c r="BV62" s="60"/>
      <c r="BW62" s="60"/>
      <c r="BX62" s="60"/>
      <c r="BY62" s="61"/>
      <c r="BZ62" s="60" t="s">
        <v>316</v>
      </c>
      <c r="CA62" s="60" t="s">
        <v>212</v>
      </c>
      <c r="CB62" s="60" t="s">
        <v>212</v>
      </c>
      <c r="CC62" s="60" t="s">
        <v>158</v>
      </c>
      <c r="CD62" s="60" t="s">
        <v>158</v>
      </c>
      <c r="CE62" s="60" t="s">
        <v>138</v>
      </c>
      <c r="CF62" s="60" t="s">
        <v>138</v>
      </c>
      <c r="CG62" s="60" t="s">
        <v>121</v>
      </c>
      <c r="CH62" s="60" t="s">
        <v>121</v>
      </c>
      <c r="CI62" s="60" t="s">
        <v>122</v>
      </c>
      <c r="CJ62" s="60"/>
      <c r="CK62" s="60" t="s">
        <v>124</v>
      </c>
      <c r="CL62" s="60" t="s">
        <v>123</v>
      </c>
      <c r="CM62" s="60" t="s">
        <v>122</v>
      </c>
      <c r="CN62" s="67" t="s">
        <v>317</v>
      </c>
      <c r="CO62" s="60" t="s">
        <v>123</v>
      </c>
      <c r="CP62" s="60" t="s">
        <v>318</v>
      </c>
      <c r="CQ62" s="60" t="s">
        <v>123</v>
      </c>
      <c r="CR62" s="60" t="s">
        <v>126</v>
      </c>
      <c r="CS62" s="60" t="s">
        <v>319</v>
      </c>
      <c r="CT62" s="60" t="s">
        <v>128</v>
      </c>
      <c r="CU62" s="60" t="s">
        <v>129</v>
      </c>
      <c r="CV62" s="60" t="s">
        <v>314</v>
      </c>
      <c r="CW62" s="60"/>
      <c r="CX62" s="60"/>
      <c r="CY62" s="60" t="s">
        <v>320</v>
      </c>
    </row>
    <row r="63" spans="1:110" s="17" customFormat="1" x14ac:dyDescent="0.4">
      <c r="A63" s="69">
        <v>62</v>
      </c>
      <c r="B63" s="70" t="s">
        <v>115</v>
      </c>
      <c r="C63" s="71">
        <v>20</v>
      </c>
      <c r="D63" s="71">
        <v>0</v>
      </c>
      <c r="E63" s="71">
        <v>0</v>
      </c>
      <c r="F63" s="71">
        <v>0</v>
      </c>
      <c r="G63" s="71">
        <v>0</v>
      </c>
      <c r="H63" s="71">
        <v>125</v>
      </c>
      <c r="I63" s="72">
        <f t="shared" si="0"/>
        <v>0</v>
      </c>
      <c r="J63" s="72">
        <f t="shared" si="1"/>
        <v>125</v>
      </c>
      <c r="K63" s="72">
        <f>I63+J63</f>
        <v>125</v>
      </c>
      <c r="L63" s="72">
        <f>I63/[1]R5!H63</f>
        <v>0</v>
      </c>
      <c r="M63" s="72">
        <f>J63/[1]R5!H63</f>
        <v>1.3297872340425532</v>
      </c>
      <c r="N63" s="71">
        <v>0</v>
      </c>
      <c r="O63" s="71">
        <v>0</v>
      </c>
      <c r="P63" s="73">
        <v>0</v>
      </c>
      <c r="Q63" s="74"/>
      <c r="R63" s="73"/>
      <c r="S63" s="74"/>
      <c r="T63" s="73"/>
      <c r="U63" s="74"/>
      <c r="V63" s="74" t="s">
        <v>130</v>
      </c>
      <c r="W63" s="74" t="s">
        <v>103</v>
      </c>
      <c r="X63" s="74"/>
      <c r="Y63" s="74"/>
      <c r="Z63" s="74"/>
      <c r="AA63" s="74"/>
      <c r="AB63" s="74"/>
      <c r="AC63" s="74"/>
      <c r="AD63" s="74"/>
      <c r="AE63" s="74" t="s">
        <v>268</v>
      </c>
      <c r="AF63" s="74" t="s">
        <v>132</v>
      </c>
      <c r="AG63" s="74" t="s">
        <v>124</v>
      </c>
      <c r="AH63" s="74" t="s">
        <v>111</v>
      </c>
      <c r="AI63" s="74"/>
      <c r="AJ63" s="74" t="s">
        <v>112</v>
      </c>
      <c r="AK63" s="74"/>
      <c r="AL63" s="74" t="s">
        <v>112</v>
      </c>
      <c r="AM63" s="74" t="s">
        <v>112</v>
      </c>
      <c r="AN63" s="74"/>
      <c r="AO63" s="74" t="s">
        <v>112</v>
      </c>
      <c r="AP63" s="74"/>
      <c r="AQ63" s="74"/>
      <c r="AR63" s="74"/>
      <c r="AS63" s="74"/>
      <c r="AT63" s="74" t="s">
        <v>113</v>
      </c>
      <c r="AU63" s="74" t="s">
        <v>115</v>
      </c>
      <c r="AV63" s="74" t="s">
        <v>135</v>
      </c>
      <c r="AW63" s="74"/>
      <c r="AX63" s="74" t="s">
        <v>106</v>
      </c>
      <c r="AY63" s="74"/>
      <c r="AZ63" s="74"/>
      <c r="BA63" s="74"/>
      <c r="BB63" s="74"/>
      <c r="BC63" s="74"/>
      <c r="BD63" s="74"/>
      <c r="BE63" s="74"/>
      <c r="BF63" s="74"/>
      <c r="BG63" s="74"/>
      <c r="BH63" s="74"/>
      <c r="BI63" s="74"/>
      <c r="BJ63" s="74"/>
      <c r="BK63" s="74"/>
      <c r="BL63" s="74"/>
      <c r="BM63" s="74"/>
      <c r="BN63" s="74"/>
      <c r="BO63" s="74"/>
      <c r="BP63" s="74"/>
      <c r="BQ63" s="74"/>
      <c r="BR63" s="74"/>
      <c r="BS63" s="74"/>
      <c r="BT63" s="74"/>
      <c r="BU63" s="74"/>
      <c r="BV63" s="74"/>
      <c r="BW63" s="74"/>
      <c r="BX63" s="74"/>
      <c r="BY63" s="75"/>
      <c r="BZ63" s="74"/>
      <c r="CA63" s="74"/>
      <c r="CB63" s="74"/>
      <c r="CC63" s="74" t="s">
        <v>150</v>
      </c>
      <c r="CD63" s="74" t="s">
        <v>121</v>
      </c>
      <c r="CE63" s="74" t="s">
        <v>138</v>
      </c>
      <c r="CF63" s="74" t="s">
        <v>138</v>
      </c>
      <c r="CG63" s="74" t="s">
        <v>139</v>
      </c>
      <c r="CH63" s="74" t="s">
        <v>121</v>
      </c>
      <c r="CI63" s="74" t="s">
        <v>122</v>
      </c>
      <c r="CJ63" s="74"/>
      <c r="CK63" s="74"/>
      <c r="CL63" s="74" t="s">
        <v>122</v>
      </c>
      <c r="CM63" s="74" t="s">
        <v>123</v>
      </c>
      <c r="CN63" s="74" t="s">
        <v>125</v>
      </c>
      <c r="CO63" s="74" t="s">
        <v>122</v>
      </c>
      <c r="CP63" s="74" t="s">
        <v>125</v>
      </c>
      <c r="CQ63" s="74" t="s">
        <v>123</v>
      </c>
      <c r="CR63" s="74" t="s">
        <v>140</v>
      </c>
      <c r="CS63" s="74"/>
      <c r="CT63" s="74" t="s">
        <v>128</v>
      </c>
      <c r="CU63" s="74" t="s">
        <v>128</v>
      </c>
      <c r="CV63" s="74"/>
      <c r="CW63" s="74"/>
      <c r="CX63" s="74"/>
      <c r="CY63" s="74"/>
      <c r="CZ63" s="75"/>
    </row>
    <row r="64" spans="1:110" s="17" customFormat="1" x14ac:dyDescent="0.4">
      <c r="A64" s="76">
        <v>63</v>
      </c>
      <c r="B64" s="70" t="s">
        <v>115</v>
      </c>
      <c r="C64" s="71">
        <v>70</v>
      </c>
      <c r="D64" s="71">
        <v>0</v>
      </c>
      <c r="E64" s="71">
        <v>0</v>
      </c>
      <c r="F64" s="71">
        <v>0</v>
      </c>
      <c r="G64" s="71">
        <v>180</v>
      </c>
      <c r="H64" s="71">
        <v>0</v>
      </c>
      <c r="I64" s="72">
        <f t="shared" si="0"/>
        <v>0</v>
      </c>
      <c r="J64" s="72">
        <f t="shared" si="1"/>
        <v>180</v>
      </c>
      <c r="K64" s="72">
        <f t="shared" si="2"/>
        <v>180</v>
      </c>
      <c r="L64" s="72">
        <f>I64/[1]R5!H64</f>
        <v>0</v>
      </c>
      <c r="M64" s="72">
        <f>J64/[1]R5!H64</f>
        <v>2</v>
      </c>
      <c r="N64" s="71">
        <v>0</v>
      </c>
      <c r="O64" s="71">
        <v>0</v>
      </c>
      <c r="P64" s="73">
        <v>0</v>
      </c>
      <c r="Q64" s="74"/>
      <c r="R64" s="73"/>
      <c r="S64" s="74"/>
      <c r="T64" s="73"/>
      <c r="U64" s="74"/>
      <c r="V64" s="74" t="s">
        <v>130</v>
      </c>
      <c r="W64" s="74" t="s">
        <v>103</v>
      </c>
      <c r="X64" s="74"/>
      <c r="Y64" s="74"/>
      <c r="Z64" s="74"/>
      <c r="AA64" s="74"/>
      <c r="AB64" s="74"/>
      <c r="AC64" s="74"/>
      <c r="AD64" s="74"/>
      <c r="AE64" s="74" t="s">
        <v>109</v>
      </c>
      <c r="AF64" s="74" t="s">
        <v>132</v>
      </c>
      <c r="AG64" s="74"/>
      <c r="AH64" s="74" t="s">
        <v>111</v>
      </c>
      <c r="AI64" s="74"/>
      <c r="AJ64" s="74"/>
      <c r="AK64" s="74"/>
      <c r="AL64" s="74" t="s">
        <v>112</v>
      </c>
      <c r="AM64" s="74" t="s">
        <v>112</v>
      </c>
      <c r="AN64" s="74" t="s">
        <v>112</v>
      </c>
      <c r="AO64" s="74" t="s">
        <v>112</v>
      </c>
      <c r="AP64" s="74"/>
      <c r="AQ64" s="74"/>
      <c r="AR64" s="74"/>
      <c r="AS64" s="74"/>
      <c r="AT64" s="74" t="s">
        <v>113</v>
      </c>
      <c r="AU64" s="74" t="s">
        <v>114</v>
      </c>
      <c r="AV64" s="74" t="s">
        <v>115</v>
      </c>
      <c r="AW64" s="74" t="s">
        <v>116</v>
      </c>
      <c r="AX64" s="74" t="s">
        <v>104</v>
      </c>
      <c r="AY64" s="74"/>
      <c r="AZ64" s="74"/>
      <c r="BA64" s="74"/>
      <c r="BB64" s="74"/>
      <c r="BC64" s="74"/>
      <c r="BD64" s="74" t="s">
        <v>112</v>
      </c>
      <c r="BE64" s="74" t="s">
        <v>112</v>
      </c>
      <c r="BF64" s="74"/>
      <c r="BG64" s="74"/>
      <c r="BH64" s="74"/>
      <c r="BI64" s="74"/>
      <c r="BJ64" s="74"/>
      <c r="BK64" s="74"/>
      <c r="BL64" s="74"/>
      <c r="BM64" s="74"/>
      <c r="BN64" s="74" t="s">
        <v>112</v>
      </c>
      <c r="BO64" s="74"/>
      <c r="BP64" s="74"/>
      <c r="BQ64" s="74"/>
      <c r="BR64" s="74"/>
      <c r="BS64" s="74"/>
      <c r="BT64" s="74"/>
      <c r="BU64" s="74"/>
      <c r="BV64" s="74"/>
      <c r="BW64" s="74"/>
      <c r="BX64" s="74"/>
      <c r="BY64" s="75" t="s">
        <v>321</v>
      </c>
      <c r="BZ64" s="74" t="s">
        <v>216</v>
      </c>
      <c r="CA64" s="74"/>
      <c r="CB64" s="74"/>
      <c r="CC64" s="74" t="s">
        <v>137</v>
      </c>
      <c r="CD64" s="74" t="s">
        <v>137</v>
      </c>
      <c r="CE64" s="74" t="s">
        <v>138</v>
      </c>
      <c r="CF64" s="74" t="s">
        <v>138</v>
      </c>
      <c r="CG64" s="74" t="s">
        <v>139</v>
      </c>
      <c r="CH64" s="74" t="s">
        <v>121</v>
      </c>
      <c r="CI64" s="74" t="s">
        <v>122</v>
      </c>
      <c r="CJ64" s="74"/>
      <c r="CK64" s="74"/>
      <c r="CL64" s="74" t="s">
        <v>122</v>
      </c>
      <c r="CM64" s="74" t="s">
        <v>123</v>
      </c>
      <c r="CN64" s="74" t="s">
        <v>125</v>
      </c>
      <c r="CO64" s="74" t="s">
        <v>122</v>
      </c>
      <c r="CP64" s="74" t="s">
        <v>125</v>
      </c>
      <c r="CQ64" s="74" t="s">
        <v>123</v>
      </c>
      <c r="CR64" s="74" t="s">
        <v>126</v>
      </c>
      <c r="CS64" s="74"/>
      <c r="CT64" s="74" t="s">
        <v>128</v>
      </c>
      <c r="CU64" s="74" t="s">
        <v>141</v>
      </c>
      <c r="CV64" s="74"/>
      <c r="CW64" s="74"/>
      <c r="CX64" s="74"/>
      <c r="CY64" s="74"/>
      <c r="CZ64" s="75"/>
    </row>
    <row r="65" spans="1:110" s="17" customFormat="1" x14ac:dyDescent="0.4">
      <c r="A65" s="69">
        <v>64</v>
      </c>
      <c r="B65" s="70" t="s">
        <v>115</v>
      </c>
      <c r="C65" s="71">
        <v>150</v>
      </c>
      <c r="D65" s="71">
        <v>0</v>
      </c>
      <c r="E65" s="71">
        <v>0</v>
      </c>
      <c r="F65" s="71">
        <v>0</v>
      </c>
      <c r="G65" s="71">
        <v>0</v>
      </c>
      <c r="H65" s="71">
        <v>2462.5</v>
      </c>
      <c r="I65" s="72">
        <f t="shared" si="0"/>
        <v>0</v>
      </c>
      <c r="J65" s="72">
        <f t="shared" si="1"/>
        <v>2462.5</v>
      </c>
      <c r="K65" s="72">
        <f t="shared" si="2"/>
        <v>2462.5</v>
      </c>
      <c r="L65" s="72">
        <f>I65/[1]R5!H65</f>
        <v>0</v>
      </c>
      <c r="M65" s="72">
        <f>J65/[1]R5!H65</f>
        <v>27.982954545454547</v>
      </c>
      <c r="N65" s="71">
        <v>0</v>
      </c>
      <c r="O65" s="71">
        <v>0</v>
      </c>
      <c r="P65" s="73">
        <v>0</v>
      </c>
      <c r="Q65" s="74"/>
      <c r="R65" s="73"/>
      <c r="S65" s="74"/>
      <c r="T65" s="73"/>
      <c r="U65" s="74"/>
      <c r="V65" s="74" t="s">
        <v>130</v>
      </c>
      <c r="W65" s="74" t="s">
        <v>103</v>
      </c>
      <c r="X65" s="74"/>
      <c r="Y65" s="74"/>
      <c r="Z65" s="74"/>
      <c r="AA65" s="74"/>
      <c r="AB65" s="74"/>
      <c r="AC65" s="74"/>
      <c r="AD65" s="74"/>
      <c r="AE65" s="74" t="s">
        <v>219</v>
      </c>
      <c r="AF65" s="74" t="s">
        <v>145</v>
      </c>
      <c r="AG65" s="74"/>
      <c r="AH65" s="74" t="s">
        <v>214</v>
      </c>
      <c r="AI65" s="74"/>
      <c r="AJ65" s="74"/>
      <c r="AK65" s="74"/>
      <c r="AL65" s="74"/>
      <c r="AM65" s="74"/>
      <c r="AN65" s="74"/>
      <c r="AO65" s="74"/>
      <c r="AP65" s="74"/>
      <c r="AQ65" s="74"/>
      <c r="AR65" s="74"/>
      <c r="AS65" s="74"/>
      <c r="AT65" s="74"/>
      <c r="AU65" s="74"/>
      <c r="AV65" s="74"/>
      <c r="AW65" s="74"/>
      <c r="AX65" s="74"/>
      <c r="AY65" s="74"/>
      <c r="AZ65" s="74"/>
      <c r="BA65" s="74"/>
      <c r="BB65" s="74"/>
      <c r="BC65" s="74"/>
      <c r="BD65" s="74"/>
      <c r="BE65" s="74"/>
      <c r="BF65" s="74"/>
      <c r="BG65" s="74"/>
      <c r="BH65" s="74"/>
      <c r="BI65" s="74"/>
      <c r="BJ65" s="74"/>
      <c r="BK65" s="74"/>
      <c r="BL65" s="74"/>
      <c r="BM65" s="74"/>
      <c r="BN65" s="74"/>
      <c r="BO65" s="74"/>
      <c r="BP65" s="74"/>
      <c r="BQ65" s="74" t="s">
        <v>105</v>
      </c>
      <c r="BR65" s="74" t="s">
        <v>105</v>
      </c>
      <c r="BS65" s="74" t="s">
        <v>106</v>
      </c>
      <c r="BT65" s="74" t="s">
        <v>107</v>
      </c>
      <c r="BU65" s="74"/>
      <c r="BV65" s="74"/>
      <c r="BW65" s="74"/>
      <c r="BX65" s="74"/>
      <c r="BY65" s="75" t="s">
        <v>321</v>
      </c>
      <c r="BZ65" s="74" t="s">
        <v>216</v>
      </c>
      <c r="CA65" s="74"/>
      <c r="CB65" s="74"/>
      <c r="CC65" s="74" t="s">
        <v>150</v>
      </c>
      <c r="CD65" s="74" t="s">
        <v>150</v>
      </c>
      <c r="CE65" s="74" t="s">
        <v>138</v>
      </c>
      <c r="CF65" s="74" t="s">
        <v>138</v>
      </c>
      <c r="CG65" s="74" t="s">
        <v>139</v>
      </c>
      <c r="CH65" s="74" t="s">
        <v>150</v>
      </c>
      <c r="CI65" s="74" t="s">
        <v>122</v>
      </c>
      <c r="CJ65" s="74"/>
      <c r="CK65" s="74"/>
      <c r="CL65" s="74" t="s">
        <v>122</v>
      </c>
      <c r="CM65" s="74" t="s">
        <v>123</v>
      </c>
      <c r="CN65" s="74" t="s">
        <v>125</v>
      </c>
      <c r="CO65" s="74" t="s">
        <v>122</v>
      </c>
      <c r="CP65" s="74" t="s">
        <v>125</v>
      </c>
      <c r="CQ65" s="74" t="s">
        <v>123</v>
      </c>
      <c r="CR65" s="74" t="s">
        <v>140</v>
      </c>
      <c r="CS65" s="74"/>
      <c r="CT65" s="74" t="s">
        <v>128</v>
      </c>
      <c r="CU65" s="74" t="s">
        <v>141</v>
      </c>
      <c r="CV65" s="74"/>
      <c r="CW65" s="74"/>
      <c r="CX65" s="74"/>
      <c r="CY65" s="74"/>
      <c r="CZ65" s="77"/>
      <c r="DA65" s="77"/>
      <c r="DB65" s="77"/>
      <c r="DC65" s="77"/>
      <c r="DD65" s="77"/>
      <c r="DE65" s="77"/>
      <c r="DF65" s="77"/>
    </row>
    <row r="66" spans="1:110" s="17" customFormat="1" x14ac:dyDescent="0.4">
      <c r="A66" s="76">
        <v>65</v>
      </c>
      <c r="B66" s="70" t="s">
        <v>115</v>
      </c>
      <c r="C66" s="71">
        <v>26</v>
      </c>
      <c r="D66" s="71">
        <v>0</v>
      </c>
      <c r="E66" s="71">
        <v>0</v>
      </c>
      <c r="F66" s="71">
        <v>750</v>
      </c>
      <c r="G66" s="71">
        <v>0</v>
      </c>
      <c r="H66" s="71">
        <v>0</v>
      </c>
      <c r="I66" s="72">
        <f t="shared" si="0"/>
        <v>750</v>
      </c>
      <c r="J66" s="72">
        <f t="shared" si="1"/>
        <v>0</v>
      </c>
      <c r="K66" s="72">
        <f t="shared" si="2"/>
        <v>750</v>
      </c>
      <c r="L66" s="72">
        <f>I66/[1]R5!H66</f>
        <v>8.5227272727272734</v>
      </c>
      <c r="M66" s="72">
        <f>J66/[1]R5!H66</f>
        <v>0</v>
      </c>
      <c r="N66" s="71">
        <v>0</v>
      </c>
      <c r="O66" s="71">
        <v>0</v>
      </c>
      <c r="P66" s="73">
        <f>6/(26+6)</f>
        <v>0.1875</v>
      </c>
      <c r="Q66" s="74" t="s">
        <v>322</v>
      </c>
      <c r="R66" s="73"/>
      <c r="S66" s="74"/>
      <c r="T66" s="73"/>
      <c r="U66" s="74"/>
      <c r="V66" s="74" t="s">
        <v>130</v>
      </c>
      <c r="W66" s="74" t="s">
        <v>103</v>
      </c>
      <c r="X66" s="74" t="s">
        <v>115</v>
      </c>
      <c r="Y66" s="74" t="s">
        <v>135</v>
      </c>
      <c r="Z66" s="74"/>
      <c r="AA66" s="74"/>
      <c r="AB66" s="74"/>
      <c r="AC66" s="74"/>
      <c r="AD66" s="74"/>
      <c r="AE66" s="74" t="s">
        <v>109</v>
      </c>
      <c r="AF66" s="74" t="s">
        <v>132</v>
      </c>
      <c r="AG66" s="74"/>
      <c r="AH66" s="74" t="s">
        <v>146</v>
      </c>
      <c r="AI66" s="74" t="s">
        <v>112</v>
      </c>
      <c r="AJ66" s="74"/>
      <c r="AK66" s="74"/>
      <c r="AL66" s="74" t="s">
        <v>112</v>
      </c>
      <c r="AM66" s="74" t="s">
        <v>112</v>
      </c>
      <c r="AN66" s="74" t="s">
        <v>112</v>
      </c>
      <c r="AO66" s="74"/>
      <c r="AP66" s="74"/>
      <c r="AQ66" s="74"/>
      <c r="AR66" s="74"/>
      <c r="AS66" s="74"/>
      <c r="AT66" s="74" t="s">
        <v>113</v>
      </c>
      <c r="AU66" s="74" t="s">
        <v>134</v>
      </c>
      <c r="AV66" s="74" t="s">
        <v>134</v>
      </c>
      <c r="AW66" s="74" t="s">
        <v>101</v>
      </c>
      <c r="AX66" s="74" t="s">
        <v>134</v>
      </c>
      <c r="AY66" s="74" t="s">
        <v>135</v>
      </c>
      <c r="AZ66" s="74"/>
      <c r="BA66" s="74"/>
      <c r="BB66" s="74"/>
      <c r="BC66" s="74"/>
      <c r="BD66" s="74"/>
      <c r="BE66" s="74"/>
      <c r="BF66" s="74"/>
      <c r="BG66" s="74"/>
      <c r="BH66" s="74"/>
      <c r="BI66" s="74"/>
      <c r="BJ66" s="74"/>
      <c r="BK66" s="74" t="s">
        <v>147</v>
      </c>
      <c r="BL66" s="74"/>
      <c r="BM66" s="74"/>
      <c r="BN66" s="74"/>
      <c r="BO66" s="74"/>
      <c r="BP66" s="74"/>
      <c r="BQ66" s="74"/>
      <c r="BR66" s="74"/>
      <c r="BS66" s="74"/>
      <c r="BT66" s="74"/>
      <c r="BU66" s="74"/>
      <c r="BV66" s="74"/>
      <c r="BW66" s="74"/>
      <c r="BX66" s="74"/>
      <c r="BY66" s="75" t="s">
        <v>323</v>
      </c>
      <c r="BZ66" s="74" t="s">
        <v>256</v>
      </c>
      <c r="CA66" s="74"/>
      <c r="CB66" s="74"/>
      <c r="CC66" s="74" t="s">
        <v>137</v>
      </c>
      <c r="CD66" s="74" t="s">
        <v>137</v>
      </c>
      <c r="CE66" s="74" t="s">
        <v>138</v>
      </c>
      <c r="CF66" s="74" t="s">
        <v>138</v>
      </c>
      <c r="CG66" s="74" t="s">
        <v>139</v>
      </c>
      <c r="CH66" s="74" t="s">
        <v>121</v>
      </c>
      <c r="CI66" s="74" t="s">
        <v>122</v>
      </c>
      <c r="CJ66" s="74"/>
      <c r="CK66" s="74"/>
      <c r="CL66" s="74" t="s">
        <v>123</v>
      </c>
      <c r="CM66" s="74" t="s">
        <v>122</v>
      </c>
      <c r="CN66" s="74" t="s">
        <v>324</v>
      </c>
      <c r="CO66" s="74" t="s">
        <v>122</v>
      </c>
      <c r="CP66" s="74"/>
      <c r="CQ66" s="74" t="s">
        <v>123</v>
      </c>
      <c r="CR66" s="74" t="s">
        <v>126</v>
      </c>
      <c r="CS66" s="74"/>
      <c r="CT66" s="74" t="s">
        <v>128</v>
      </c>
      <c r="CU66" s="74" t="s">
        <v>141</v>
      </c>
      <c r="CV66" s="74" t="s">
        <v>322</v>
      </c>
      <c r="CW66" s="74"/>
      <c r="CX66" s="74"/>
      <c r="CY66" s="74"/>
    </row>
    <row r="67" spans="1:110" s="17" customFormat="1" ht="56.25" x14ac:dyDescent="0.4">
      <c r="A67" s="69">
        <v>66</v>
      </c>
      <c r="B67" s="70" t="s">
        <v>115</v>
      </c>
      <c r="C67" s="71">
        <v>294</v>
      </c>
      <c r="D67" s="71">
        <v>940</v>
      </c>
      <c r="E67" s="71">
        <v>28</v>
      </c>
      <c r="F67" s="71">
        <v>0</v>
      </c>
      <c r="G67" s="71">
        <v>0</v>
      </c>
      <c r="H67" s="71">
        <v>1562.5</v>
      </c>
      <c r="I67" s="72">
        <f t="shared" ref="I67:I130" si="3">F67</f>
        <v>0</v>
      </c>
      <c r="J67" s="72">
        <f t="shared" ref="J67:J130" si="4">G67+H67</f>
        <v>1562.5</v>
      </c>
      <c r="K67" s="72">
        <f t="shared" ref="K67:K130" si="5">I67+J67</f>
        <v>1562.5</v>
      </c>
      <c r="L67" s="72">
        <f>I67/[1]R5!H67</f>
        <v>0</v>
      </c>
      <c r="M67" s="72">
        <f>J67/[1]R5!H67</f>
        <v>17.959770114942529</v>
      </c>
      <c r="N67" s="71">
        <v>0</v>
      </c>
      <c r="O67" s="71">
        <v>0</v>
      </c>
      <c r="P67" s="73">
        <v>0</v>
      </c>
      <c r="Q67" s="74"/>
      <c r="R67" s="73">
        <v>0</v>
      </c>
      <c r="S67" s="74"/>
      <c r="T67" s="73">
        <v>0</v>
      </c>
      <c r="U67" s="74"/>
      <c r="V67" s="74" t="s">
        <v>130</v>
      </c>
      <c r="W67" s="74" t="s">
        <v>103</v>
      </c>
      <c r="X67" s="74" t="s">
        <v>134</v>
      </c>
      <c r="Y67" s="74"/>
      <c r="Z67" s="74"/>
      <c r="AA67" s="74"/>
      <c r="AB67" s="74"/>
      <c r="AC67" s="74"/>
      <c r="AD67" s="74"/>
      <c r="AE67" s="74" t="s">
        <v>219</v>
      </c>
      <c r="AF67" s="74" t="s">
        <v>145</v>
      </c>
      <c r="AG67" s="74"/>
      <c r="AH67" s="74" t="s">
        <v>133</v>
      </c>
      <c r="AI67" s="74"/>
      <c r="AJ67" s="74"/>
      <c r="AK67" s="74"/>
      <c r="AL67" s="74"/>
      <c r="AM67" s="74"/>
      <c r="AN67" s="74"/>
      <c r="AO67" s="74"/>
      <c r="AP67" s="74"/>
      <c r="AQ67" s="74"/>
      <c r="AR67" s="74"/>
      <c r="AS67" s="74"/>
      <c r="AT67" s="74"/>
      <c r="AU67" s="74"/>
      <c r="AV67" s="74"/>
      <c r="AW67" s="74"/>
      <c r="AX67" s="74"/>
      <c r="AY67" s="74"/>
      <c r="AZ67" s="74"/>
      <c r="BA67" s="74"/>
      <c r="BB67" s="74"/>
      <c r="BC67" s="74"/>
      <c r="BD67" s="74"/>
      <c r="BE67" s="74"/>
      <c r="BF67" s="74"/>
      <c r="BG67" s="74"/>
      <c r="BH67" s="74"/>
      <c r="BI67" s="74"/>
      <c r="BJ67" s="74"/>
      <c r="BK67" s="74"/>
      <c r="BL67" s="74"/>
      <c r="BM67" s="74"/>
      <c r="BN67" s="74"/>
      <c r="BO67" s="74"/>
      <c r="BP67" s="74"/>
      <c r="BQ67" s="74" t="s">
        <v>134</v>
      </c>
      <c r="BR67" s="74" t="s">
        <v>135</v>
      </c>
      <c r="BS67" s="74"/>
      <c r="BT67" s="74"/>
      <c r="BU67" s="74"/>
      <c r="BV67" s="74"/>
      <c r="BW67" s="74"/>
      <c r="BX67" s="74"/>
      <c r="BY67" s="75" t="s">
        <v>289</v>
      </c>
      <c r="BZ67" s="74" t="s">
        <v>136</v>
      </c>
      <c r="CA67" s="74" t="s">
        <v>136</v>
      </c>
      <c r="CB67" s="74" t="s">
        <v>136</v>
      </c>
      <c r="CC67" s="74" t="s">
        <v>121</v>
      </c>
      <c r="CD67" s="74" t="s">
        <v>137</v>
      </c>
      <c r="CE67" s="74" t="s">
        <v>137</v>
      </c>
      <c r="CF67" s="74" t="s">
        <v>158</v>
      </c>
      <c r="CG67" s="74" t="s">
        <v>121</v>
      </c>
      <c r="CH67" s="74" t="s">
        <v>121</v>
      </c>
      <c r="CI67" s="74" t="s">
        <v>122</v>
      </c>
      <c r="CJ67" s="74"/>
      <c r="CK67" s="74"/>
      <c r="CL67" s="74" t="s">
        <v>123</v>
      </c>
      <c r="CM67" s="74" t="s">
        <v>122</v>
      </c>
      <c r="CN67" s="74"/>
      <c r="CO67" s="74" t="s">
        <v>122</v>
      </c>
      <c r="CP67" s="74"/>
      <c r="CQ67" s="74" t="s">
        <v>122</v>
      </c>
      <c r="CR67" s="74" t="s">
        <v>140</v>
      </c>
      <c r="CS67" s="74"/>
      <c r="CT67" s="74" t="s">
        <v>128</v>
      </c>
      <c r="CU67" s="74" t="s">
        <v>129</v>
      </c>
      <c r="CV67" s="74"/>
      <c r="CW67" s="74"/>
      <c r="CX67" s="74"/>
      <c r="CY67" s="74"/>
      <c r="CZ67" s="77"/>
      <c r="DA67" s="77"/>
      <c r="DB67" s="77"/>
      <c r="DC67" s="77"/>
      <c r="DD67" s="77"/>
      <c r="DE67" s="77"/>
      <c r="DF67" s="77"/>
    </row>
    <row r="68" spans="1:110" s="17" customFormat="1" x14ac:dyDescent="0.4">
      <c r="A68" s="76">
        <v>67</v>
      </c>
      <c r="B68" s="70" t="s">
        <v>115</v>
      </c>
      <c r="C68" s="71">
        <v>0</v>
      </c>
      <c r="D68" s="71">
        <v>0</v>
      </c>
      <c r="E68" s="71">
        <v>0</v>
      </c>
      <c r="F68" s="71">
        <v>0</v>
      </c>
      <c r="G68" s="71">
        <v>0</v>
      </c>
      <c r="H68" s="71">
        <v>0</v>
      </c>
      <c r="I68" s="72">
        <f t="shared" si="3"/>
        <v>0</v>
      </c>
      <c r="J68" s="72">
        <f t="shared" si="4"/>
        <v>0</v>
      </c>
      <c r="K68" s="72">
        <f t="shared" si="5"/>
        <v>0</v>
      </c>
      <c r="L68" s="72">
        <f>I68/[1]R5!H68</f>
        <v>0</v>
      </c>
      <c r="M68" s="72">
        <f>J68/[1]R5!H68</f>
        <v>0</v>
      </c>
      <c r="N68" s="71">
        <v>0</v>
      </c>
      <c r="O68" s="71">
        <v>0</v>
      </c>
      <c r="P68" s="73"/>
      <c r="Q68" s="74"/>
      <c r="R68" s="73"/>
      <c r="S68" s="74"/>
      <c r="T68" s="73"/>
      <c r="U68" s="74"/>
      <c r="V68" s="74" t="s">
        <v>130</v>
      </c>
      <c r="W68" s="74" t="s">
        <v>103</v>
      </c>
      <c r="X68" s="74"/>
      <c r="Y68" s="74"/>
      <c r="Z68" s="74"/>
      <c r="AA68" s="74"/>
      <c r="AB68" s="74"/>
      <c r="AC68" s="74"/>
      <c r="AD68" s="74"/>
      <c r="AE68" s="74" t="s">
        <v>268</v>
      </c>
      <c r="AF68" s="74" t="s">
        <v>145</v>
      </c>
      <c r="AG68" s="74"/>
      <c r="AH68" s="74" t="s">
        <v>133</v>
      </c>
      <c r="AI68" s="74"/>
      <c r="AJ68" s="74"/>
      <c r="AK68" s="74"/>
      <c r="AL68" s="74"/>
      <c r="AM68" s="74"/>
      <c r="AN68" s="74"/>
      <c r="AO68" s="74"/>
      <c r="AP68" s="74"/>
      <c r="AQ68" s="74"/>
      <c r="AR68" s="74"/>
      <c r="AS68" s="74"/>
      <c r="AT68" s="74"/>
      <c r="AU68" s="74"/>
      <c r="AV68" s="74"/>
      <c r="AW68" s="74"/>
      <c r="AX68" s="74"/>
      <c r="AY68" s="74"/>
      <c r="AZ68" s="74"/>
      <c r="BA68" s="74"/>
      <c r="BB68" s="74"/>
      <c r="BC68" s="74"/>
      <c r="BD68" s="74"/>
      <c r="BE68" s="74"/>
      <c r="BF68" s="74"/>
      <c r="BG68" s="74"/>
      <c r="BH68" s="74"/>
      <c r="BI68" s="74"/>
      <c r="BJ68" s="74"/>
      <c r="BK68" s="74"/>
      <c r="BL68" s="74"/>
      <c r="BM68" s="74"/>
      <c r="BN68" s="74"/>
      <c r="BO68" s="74"/>
      <c r="BP68" s="74"/>
      <c r="BQ68" s="74" t="s">
        <v>134</v>
      </c>
      <c r="BR68" s="74" t="s">
        <v>134</v>
      </c>
      <c r="BS68" s="74" t="s">
        <v>135</v>
      </c>
      <c r="BT68" s="74" t="s">
        <v>144</v>
      </c>
      <c r="BU68" s="74"/>
      <c r="BV68" s="74"/>
      <c r="BW68" s="74"/>
      <c r="BX68" s="74"/>
      <c r="BZ68" s="74"/>
      <c r="CA68" s="74"/>
      <c r="CB68" s="74"/>
      <c r="CC68" s="74" t="s">
        <v>121</v>
      </c>
      <c r="CD68" s="74" t="s">
        <v>121</v>
      </c>
      <c r="CE68" s="74" t="s">
        <v>121</v>
      </c>
      <c r="CF68" s="74" t="s">
        <v>121</v>
      </c>
      <c r="CG68" s="74" t="s">
        <v>139</v>
      </c>
      <c r="CH68" s="74" t="s">
        <v>121</v>
      </c>
      <c r="CI68" s="74" t="s">
        <v>122</v>
      </c>
      <c r="CJ68" s="74"/>
      <c r="CK68" s="74"/>
      <c r="CL68" s="74" t="s">
        <v>122</v>
      </c>
      <c r="CM68" s="74"/>
      <c r="CN68" s="74"/>
      <c r="CO68" s="74" t="s">
        <v>122</v>
      </c>
      <c r="CP68" s="74"/>
      <c r="CQ68" s="74" t="s">
        <v>123</v>
      </c>
      <c r="CR68" s="74" t="s">
        <v>140</v>
      </c>
      <c r="CS68" s="74"/>
      <c r="CT68" s="74" t="s">
        <v>128</v>
      </c>
      <c r="CU68" s="74" t="s">
        <v>128</v>
      </c>
      <c r="CV68" s="74"/>
      <c r="CW68" s="74"/>
      <c r="CX68" s="74"/>
      <c r="CY68" s="74"/>
      <c r="CZ68" s="75"/>
    </row>
    <row r="69" spans="1:110" s="17" customFormat="1" x14ac:dyDescent="0.4">
      <c r="A69" s="69">
        <v>68</v>
      </c>
      <c r="B69" s="70" t="s">
        <v>115</v>
      </c>
      <c r="C69" s="71">
        <v>17</v>
      </c>
      <c r="D69" s="71">
        <v>0</v>
      </c>
      <c r="E69" s="71">
        <v>0</v>
      </c>
      <c r="F69" s="71">
        <v>0</v>
      </c>
      <c r="G69" s="71">
        <v>0</v>
      </c>
      <c r="H69" s="71">
        <v>0</v>
      </c>
      <c r="I69" s="72">
        <f t="shared" si="3"/>
        <v>0</v>
      </c>
      <c r="J69" s="72">
        <f t="shared" si="4"/>
        <v>0</v>
      </c>
      <c r="K69" s="72">
        <f t="shared" si="5"/>
        <v>0</v>
      </c>
      <c r="L69" s="72">
        <f>I69/[1]R5!H69</f>
        <v>0</v>
      </c>
      <c r="M69" s="72">
        <f>J69/[1]R5!H69</f>
        <v>0</v>
      </c>
      <c r="N69" s="71">
        <v>0</v>
      </c>
      <c r="O69" s="71">
        <v>0</v>
      </c>
      <c r="P69" s="73">
        <v>0</v>
      </c>
      <c r="Q69" s="74"/>
      <c r="R69" s="73"/>
      <c r="S69" s="74"/>
      <c r="T69" s="73"/>
      <c r="U69" s="74"/>
      <c r="V69" s="74" t="s">
        <v>130</v>
      </c>
      <c r="W69" s="74" t="s">
        <v>103</v>
      </c>
      <c r="X69" s="74"/>
      <c r="Y69" s="74"/>
      <c r="Z69" s="74"/>
      <c r="AA69" s="74"/>
      <c r="AB69" s="74"/>
      <c r="AC69" s="74"/>
      <c r="AD69" s="74" t="s">
        <v>325</v>
      </c>
      <c r="AE69" s="74" t="s">
        <v>268</v>
      </c>
      <c r="AF69" s="74" t="s">
        <v>145</v>
      </c>
      <c r="AG69" s="74"/>
      <c r="AH69" s="74" t="s">
        <v>133</v>
      </c>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t="s">
        <v>134</v>
      </c>
      <c r="BR69" s="74" t="s">
        <v>101</v>
      </c>
      <c r="BS69" s="74"/>
      <c r="BT69" s="74"/>
      <c r="BU69" s="74"/>
      <c r="BV69" s="74"/>
      <c r="BW69" s="74"/>
      <c r="BX69" s="74"/>
      <c r="BY69" s="75" t="s">
        <v>326</v>
      </c>
      <c r="BZ69" s="74" t="s">
        <v>136</v>
      </c>
      <c r="CA69" s="74" t="s">
        <v>250</v>
      </c>
      <c r="CB69" s="74" t="s">
        <v>250</v>
      </c>
      <c r="CC69" s="74" t="s">
        <v>158</v>
      </c>
      <c r="CD69" s="74" t="s">
        <v>137</v>
      </c>
      <c r="CE69" s="74" t="s">
        <v>138</v>
      </c>
      <c r="CF69" s="74" t="s">
        <v>138</v>
      </c>
      <c r="CG69" s="74" t="s">
        <v>139</v>
      </c>
      <c r="CH69" s="74" t="s">
        <v>121</v>
      </c>
      <c r="CI69" s="74" t="s">
        <v>122</v>
      </c>
      <c r="CJ69" s="74"/>
      <c r="CK69" s="74"/>
      <c r="CL69" s="74" t="s">
        <v>122</v>
      </c>
      <c r="CM69" s="74"/>
      <c r="CN69" s="74"/>
      <c r="CO69" s="74" t="s">
        <v>122</v>
      </c>
      <c r="CP69" s="74"/>
      <c r="CQ69" s="74" t="s">
        <v>141</v>
      </c>
      <c r="CR69" s="74" t="s">
        <v>140</v>
      </c>
      <c r="CS69" s="74"/>
      <c r="CT69" s="74" t="s">
        <v>141</v>
      </c>
      <c r="CU69" s="74" t="s">
        <v>129</v>
      </c>
      <c r="CV69" s="74"/>
      <c r="CW69" s="74"/>
      <c r="CX69" s="74"/>
      <c r="CY69" s="74"/>
      <c r="CZ69" s="75"/>
    </row>
    <row r="70" spans="1:110" s="17" customFormat="1" ht="56.25" x14ac:dyDescent="0.4">
      <c r="A70" s="76">
        <v>69</v>
      </c>
      <c r="B70" s="70" t="s">
        <v>115</v>
      </c>
      <c r="C70" s="71">
        <v>82</v>
      </c>
      <c r="D70" s="71">
        <v>0</v>
      </c>
      <c r="E70" s="71">
        <v>0</v>
      </c>
      <c r="F70" s="71">
        <v>0</v>
      </c>
      <c r="G70" s="71">
        <v>0</v>
      </c>
      <c r="H70" s="71">
        <v>1162.5</v>
      </c>
      <c r="I70" s="72">
        <f t="shared" si="3"/>
        <v>0</v>
      </c>
      <c r="J70" s="72">
        <f t="shared" si="4"/>
        <v>1162.5</v>
      </c>
      <c r="K70" s="72">
        <f t="shared" si="5"/>
        <v>1162.5</v>
      </c>
      <c r="L70" s="72">
        <f>I70/[1]R5!H70</f>
        <v>0</v>
      </c>
      <c r="M70" s="72">
        <f>J70/[1]R5!H70</f>
        <v>14.176829268292684</v>
      </c>
      <c r="N70" s="71">
        <v>0</v>
      </c>
      <c r="O70" s="71">
        <v>0</v>
      </c>
      <c r="P70" s="73">
        <v>0</v>
      </c>
      <c r="Q70" s="74"/>
      <c r="R70" s="73"/>
      <c r="S70" s="74"/>
      <c r="T70" s="73"/>
      <c r="U70" s="74"/>
      <c r="V70" s="74" t="s">
        <v>130</v>
      </c>
      <c r="W70" s="74" t="s">
        <v>103</v>
      </c>
      <c r="X70" s="74" t="s">
        <v>115</v>
      </c>
      <c r="Y70" s="74"/>
      <c r="Z70" s="74"/>
      <c r="AA70" s="74"/>
      <c r="AB70" s="74"/>
      <c r="AC70" s="74"/>
      <c r="AD70" s="74"/>
      <c r="AE70" s="74" t="s">
        <v>219</v>
      </c>
      <c r="AF70" s="74" t="s">
        <v>132</v>
      </c>
      <c r="AG70" s="74"/>
      <c r="AH70" s="74" t="s">
        <v>146</v>
      </c>
      <c r="AI70" s="74" t="s">
        <v>112</v>
      </c>
      <c r="AJ70" s="74" t="s">
        <v>112</v>
      </c>
      <c r="AK70" s="74"/>
      <c r="AL70" s="74" t="s">
        <v>112</v>
      </c>
      <c r="AM70" s="74" t="s">
        <v>112</v>
      </c>
      <c r="AN70" s="74" t="s">
        <v>112</v>
      </c>
      <c r="AO70" s="74" t="s">
        <v>112</v>
      </c>
      <c r="AP70" s="74"/>
      <c r="AQ70" s="74" t="s">
        <v>112</v>
      </c>
      <c r="AR70" s="74"/>
      <c r="AS70" s="74"/>
      <c r="AT70" s="74" t="s">
        <v>177</v>
      </c>
      <c r="AU70" s="74" t="s">
        <v>101</v>
      </c>
      <c r="AV70" s="74" t="s">
        <v>115</v>
      </c>
      <c r="AW70" s="74" t="s">
        <v>101</v>
      </c>
      <c r="AX70" s="74" t="s">
        <v>115</v>
      </c>
      <c r="AY70" s="74"/>
      <c r="AZ70" s="74"/>
      <c r="BA70" s="74"/>
      <c r="BB70" s="74"/>
      <c r="BC70" s="74"/>
      <c r="BD70" s="74" t="s">
        <v>147</v>
      </c>
      <c r="BE70" s="74"/>
      <c r="BF70" s="74"/>
      <c r="BG70" s="74"/>
      <c r="BH70" s="74"/>
      <c r="BI70" s="74"/>
      <c r="BJ70" s="74"/>
      <c r="BK70" s="74" t="s">
        <v>147</v>
      </c>
      <c r="BL70" s="74" t="s">
        <v>147</v>
      </c>
      <c r="BM70" s="74" t="s">
        <v>147</v>
      </c>
      <c r="BN70" s="74"/>
      <c r="BO70" s="74"/>
      <c r="BP70" s="74"/>
      <c r="BQ70" s="74"/>
      <c r="BR70" s="74"/>
      <c r="BS70" s="74"/>
      <c r="BT70" s="74"/>
      <c r="BU70" s="74"/>
      <c r="BV70" s="74"/>
      <c r="BW70" s="74"/>
      <c r="BX70" s="74"/>
      <c r="BY70" s="75" t="s">
        <v>289</v>
      </c>
      <c r="BZ70" s="74" t="s">
        <v>136</v>
      </c>
      <c r="CA70" s="74" t="s">
        <v>136</v>
      </c>
      <c r="CB70" s="74" t="s">
        <v>136</v>
      </c>
      <c r="CC70" s="74" t="s">
        <v>137</v>
      </c>
      <c r="CD70" s="74" t="s">
        <v>137</v>
      </c>
      <c r="CE70" s="74" t="s">
        <v>137</v>
      </c>
      <c r="CF70" s="74" t="s">
        <v>138</v>
      </c>
      <c r="CG70" s="74" t="s">
        <v>139</v>
      </c>
      <c r="CH70" s="74" t="s">
        <v>121</v>
      </c>
      <c r="CI70" s="74" t="s">
        <v>122</v>
      </c>
      <c r="CJ70" s="74"/>
      <c r="CK70" s="74"/>
      <c r="CL70" s="74" t="s">
        <v>123</v>
      </c>
      <c r="CM70" s="74" t="s">
        <v>141</v>
      </c>
      <c r="CN70" s="74"/>
      <c r="CO70" s="74" t="s">
        <v>122</v>
      </c>
      <c r="CP70" s="74"/>
      <c r="CQ70" s="74" t="s">
        <v>123</v>
      </c>
      <c r="CR70" s="74" t="s">
        <v>140</v>
      </c>
      <c r="CS70" s="74"/>
      <c r="CT70" s="74" t="s">
        <v>129</v>
      </c>
      <c r="CU70" s="74" t="s">
        <v>129</v>
      </c>
      <c r="CV70" s="74"/>
      <c r="CW70" s="74"/>
      <c r="CX70" s="74"/>
      <c r="CY70" s="74"/>
    </row>
    <row r="71" spans="1:110" s="17" customFormat="1" x14ac:dyDescent="0.4">
      <c r="A71" s="69">
        <v>70</v>
      </c>
      <c r="B71" s="70" t="s">
        <v>115</v>
      </c>
      <c r="C71" s="71">
        <v>81</v>
      </c>
      <c r="D71" s="71">
        <v>0</v>
      </c>
      <c r="E71" s="71">
        <v>0</v>
      </c>
      <c r="F71" s="71">
        <v>0</v>
      </c>
      <c r="G71" s="71">
        <v>0</v>
      </c>
      <c r="H71" s="71">
        <v>0</v>
      </c>
      <c r="I71" s="72">
        <f t="shared" si="3"/>
        <v>0</v>
      </c>
      <c r="J71" s="72">
        <f t="shared" si="4"/>
        <v>0</v>
      </c>
      <c r="K71" s="72">
        <f t="shared" si="5"/>
        <v>0</v>
      </c>
      <c r="L71" s="72">
        <f>I71/[1]R5!H71</f>
        <v>0</v>
      </c>
      <c r="M71" s="72">
        <f>J71/[1]R5!H71</f>
        <v>0</v>
      </c>
      <c r="N71" s="71">
        <v>0</v>
      </c>
      <c r="O71" s="71">
        <v>0</v>
      </c>
      <c r="P71" s="73">
        <v>0</v>
      </c>
      <c r="Q71" s="74"/>
      <c r="R71" s="73"/>
      <c r="S71" s="74"/>
      <c r="T71" s="73"/>
      <c r="U71" s="74"/>
      <c r="V71" s="74" t="s">
        <v>130</v>
      </c>
      <c r="W71" s="74" t="s">
        <v>103</v>
      </c>
      <c r="X71" s="74"/>
      <c r="Y71" s="74"/>
      <c r="Z71" s="74"/>
      <c r="AA71" s="74"/>
      <c r="AB71" s="74"/>
      <c r="AC71" s="74"/>
      <c r="AD71" s="74"/>
      <c r="AE71" s="74" t="s">
        <v>219</v>
      </c>
      <c r="AF71" s="74" t="s">
        <v>132</v>
      </c>
      <c r="AG71" s="74"/>
      <c r="AH71" s="74" t="s">
        <v>214</v>
      </c>
      <c r="AI71" s="74"/>
      <c r="AJ71" s="74"/>
      <c r="AK71" s="74"/>
      <c r="AL71" s="74"/>
      <c r="AM71" s="74"/>
      <c r="AN71" s="74"/>
      <c r="AO71" s="74"/>
      <c r="AP71" s="74"/>
      <c r="AQ71" s="74"/>
      <c r="AR71" s="74"/>
      <c r="AS71" s="74"/>
      <c r="AT71" s="74"/>
      <c r="AU71" s="74"/>
      <c r="AV71" s="74"/>
      <c r="AW71" s="74"/>
      <c r="AX71" s="74"/>
      <c r="AY71" s="74"/>
      <c r="AZ71" s="74"/>
      <c r="BA71" s="74"/>
      <c r="BB71" s="74"/>
      <c r="BC71" s="74"/>
      <c r="BD71" s="74"/>
      <c r="BE71" s="74"/>
      <c r="BF71" s="74"/>
      <c r="BG71" s="74"/>
      <c r="BH71" s="74"/>
      <c r="BI71" s="74"/>
      <c r="BJ71" s="74"/>
      <c r="BK71" s="74"/>
      <c r="BL71" s="74"/>
      <c r="BM71" s="74"/>
      <c r="BN71" s="74"/>
      <c r="BO71" s="74"/>
      <c r="BP71" s="74"/>
      <c r="BQ71" s="74" t="s">
        <v>105</v>
      </c>
      <c r="BR71" s="74" t="s">
        <v>104</v>
      </c>
      <c r="BS71" s="74" t="s">
        <v>108</v>
      </c>
      <c r="BT71" s="74"/>
      <c r="BU71" s="74"/>
      <c r="BV71" s="74"/>
      <c r="BW71" s="74"/>
      <c r="BX71" s="74"/>
      <c r="BY71" s="75" t="s">
        <v>326</v>
      </c>
      <c r="BZ71" s="74" t="s">
        <v>216</v>
      </c>
      <c r="CA71" s="74"/>
      <c r="CB71" s="74"/>
      <c r="CC71" s="74" t="s">
        <v>121</v>
      </c>
      <c r="CD71" s="74" t="s">
        <v>121</v>
      </c>
      <c r="CE71" s="74" t="s">
        <v>138</v>
      </c>
      <c r="CF71" s="74" t="s">
        <v>138</v>
      </c>
      <c r="CG71" s="74" t="s">
        <v>139</v>
      </c>
      <c r="CH71" s="74" t="s">
        <v>121</v>
      </c>
      <c r="CI71" s="74" t="s">
        <v>122</v>
      </c>
      <c r="CJ71" s="74"/>
      <c r="CK71" s="74"/>
      <c r="CL71" s="74" t="s">
        <v>122</v>
      </c>
      <c r="CM71" s="74" t="s">
        <v>123</v>
      </c>
      <c r="CN71" s="74" t="s">
        <v>125</v>
      </c>
      <c r="CO71" s="74" t="s">
        <v>122</v>
      </c>
      <c r="CP71" s="74" t="s">
        <v>125</v>
      </c>
      <c r="CQ71" s="74" t="s">
        <v>123</v>
      </c>
      <c r="CR71" s="74" t="s">
        <v>140</v>
      </c>
      <c r="CS71" s="74"/>
      <c r="CT71" s="74" t="s">
        <v>128</v>
      </c>
      <c r="CU71" s="74" t="s">
        <v>141</v>
      </c>
      <c r="CV71" s="74"/>
      <c r="CW71" s="74"/>
      <c r="CX71" s="74"/>
      <c r="CY71" s="74"/>
    </row>
    <row r="72" spans="1:110" s="17" customFormat="1" x14ac:dyDescent="0.4">
      <c r="A72" s="76">
        <v>71</v>
      </c>
      <c r="B72" s="70" t="s">
        <v>115</v>
      </c>
      <c r="C72" s="71">
        <v>76</v>
      </c>
      <c r="D72" s="71">
        <v>0</v>
      </c>
      <c r="E72" s="71">
        <v>0</v>
      </c>
      <c r="F72" s="71">
        <v>0</v>
      </c>
      <c r="G72" s="71">
        <v>0</v>
      </c>
      <c r="H72" s="71">
        <v>0</v>
      </c>
      <c r="I72" s="72">
        <f t="shared" si="3"/>
        <v>0</v>
      </c>
      <c r="J72" s="72">
        <f t="shared" si="4"/>
        <v>0</v>
      </c>
      <c r="K72" s="72">
        <f t="shared" si="5"/>
        <v>0</v>
      </c>
      <c r="L72" s="72">
        <f>I72/[1]R5!H72</f>
        <v>0</v>
      </c>
      <c r="M72" s="72">
        <f>J72/[1]R5!H72</f>
        <v>0</v>
      </c>
      <c r="N72" s="71">
        <v>0</v>
      </c>
      <c r="O72" s="71">
        <v>0</v>
      </c>
      <c r="P72" s="73">
        <v>0</v>
      </c>
      <c r="Q72" s="74"/>
      <c r="R72" s="73"/>
      <c r="S72" s="74"/>
      <c r="T72" s="73"/>
      <c r="U72" s="74"/>
      <c r="V72" s="74" t="s">
        <v>130</v>
      </c>
      <c r="W72" s="74" t="s">
        <v>103</v>
      </c>
      <c r="X72" s="74"/>
      <c r="Y72" s="74"/>
      <c r="Z72" s="74"/>
      <c r="AA72" s="74"/>
      <c r="AB72" s="74"/>
      <c r="AC72" s="74"/>
      <c r="AD72" s="74"/>
      <c r="AE72" s="74" t="s">
        <v>131</v>
      </c>
      <c r="AF72" s="74" t="s">
        <v>132</v>
      </c>
      <c r="AG72" s="74"/>
      <c r="AH72" s="74" t="s">
        <v>133</v>
      </c>
      <c r="AI72" s="74"/>
      <c r="AJ72" s="74"/>
      <c r="AK72" s="74"/>
      <c r="AL72" s="74"/>
      <c r="AM72" s="74"/>
      <c r="AN72" s="74"/>
      <c r="AO72" s="74"/>
      <c r="AP72" s="74"/>
      <c r="AQ72" s="74"/>
      <c r="AR72" s="74"/>
      <c r="AS72" s="74"/>
      <c r="AT72" s="74"/>
      <c r="AU72" s="74"/>
      <c r="AV72" s="74"/>
      <c r="AW72" s="74"/>
      <c r="AX72" s="74"/>
      <c r="AY72" s="74"/>
      <c r="AZ72" s="74"/>
      <c r="BA72" s="74"/>
      <c r="BB72" s="74"/>
      <c r="BC72" s="74"/>
      <c r="BD72" s="74"/>
      <c r="BE72" s="74"/>
      <c r="BF72" s="74"/>
      <c r="BG72" s="74"/>
      <c r="BH72" s="74"/>
      <c r="BI72" s="74"/>
      <c r="BJ72" s="74"/>
      <c r="BK72" s="74"/>
      <c r="BL72" s="74"/>
      <c r="BM72" s="74"/>
      <c r="BN72" s="74"/>
      <c r="BO72" s="74"/>
      <c r="BP72" s="74"/>
      <c r="BQ72" s="74" t="s">
        <v>134</v>
      </c>
      <c r="BR72" s="74"/>
      <c r="BS72" s="74"/>
      <c r="BT72" s="74"/>
      <c r="BU72" s="74"/>
      <c r="BV72" s="74"/>
      <c r="BW72" s="74"/>
      <c r="BX72" s="74"/>
      <c r="BZ72" s="74"/>
      <c r="CA72" s="74"/>
      <c r="CB72" s="74"/>
      <c r="CC72" s="74" t="s">
        <v>150</v>
      </c>
      <c r="CD72" s="74" t="s">
        <v>150</v>
      </c>
      <c r="CE72" s="74" t="s">
        <v>138</v>
      </c>
      <c r="CF72" s="74" t="s">
        <v>138</v>
      </c>
      <c r="CG72" s="74" t="s">
        <v>139</v>
      </c>
      <c r="CH72" s="74" t="s">
        <v>121</v>
      </c>
      <c r="CI72" s="74" t="s">
        <v>122</v>
      </c>
      <c r="CJ72" s="74"/>
      <c r="CK72" s="74"/>
      <c r="CL72" s="74" t="s">
        <v>122</v>
      </c>
      <c r="CM72" s="74"/>
      <c r="CN72" s="74"/>
      <c r="CO72" s="74" t="s">
        <v>122</v>
      </c>
      <c r="CP72" s="74"/>
      <c r="CQ72" s="74" t="s">
        <v>141</v>
      </c>
      <c r="CR72" s="74" t="s">
        <v>140</v>
      </c>
      <c r="CS72" s="74"/>
      <c r="CT72" s="74" t="s">
        <v>141</v>
      </c>
      <c r="CU72" s="74" t="s">
        <v>141</v>
      </c>
      <c r="CV72" s="74"/>
      <c r="CW72" s="74"/>
      <c r="CX72" s="74"/>
      <c r="CY72" s="74"/>
      <c r="CZ72" s="75"/>
      <c r="DF72" s="77"/>
    </row>
    <row r="73" spans="1:110" s="17" customFormat="1" ht="56.25" x14ac:dyDescent="0.4">
      <c r="A73" s="69">
        <v>72</v>
      </c>
      <c r="B73" s="70" t="s">
        <v>115</v>
      </c>
      <c r="C73" s="71">
        <v>226</v>
      </c>
      <c r="D73" s="71">
        <v>0</v>
      </c>
      <c r="E73" s="71">
        <v>2</v>
      </c>
      <c r="F73" s="71">
        <v>537.5</v>
      </c>
      <c r="G73" s="71">
        <v>0</v>
      </c>
      <c r="H73" s="71">
        <v>75</v>
      </c>
      <c r="I73" s="72">
        <f t="shared" si="3"/>
        <v>537.5</v>
      </c>
      <c r="J73" s="72">
        <f t="shared" si="4"/>
        <v>75</v>
      </c>
      <c r="K73" s="72">
        <f t="shared" si="5"/>
        <v>612.5</v>
      </c>
      <c r="L73" s="72">
        <f>I73/[1]R5!H73</f>
        <v>7.0723684210526319</v>
      </c>
      <c r="M73" s="72">
        <f>J73/[1]R5!H73</f>
        <v>0.98684210526315785</v>
      </c>
      <c r="N73" s="71">
        <v>0</v>
      </c>
      <c r="O73" s="71">
        <v>0</v>
      </c>
      <c r="P73" s="73">
        <v>0</v>
      </c>
      <c r="Q73" s="74"/>
      <c r="R73" s="73"/>
      <c r="S73" s="74"/>
      <c r="T73" s="73">
        <v>0</v>
      </c>
      <c r="U73" s="74"/>
      <c r="V73" s="74" t="s">
        <v>130</v>
      </c>
      <c r="W73" s="74" t="s">
        <v>103</v>
      </c>
      <c r="X73" s="74"/>
      <c r="Y73" s="74"/>
      <c r="Z73" s="74"/>
      <c r="AA73" s="74"/>
      <c r="AB73" s="74"/>
      <c r="AC73" s="74"/>
      <c r="AD73" s="74"/>
      <c r="AE73" s="74" t="s">
        <v>131</v>
      </c>
      <c r="AF73" s="74" t="s">
        <v>145</v>
      </c>
      <c r="AG73" s="74"/>
      <c r="AH73" s="74" t="s">
        <v>214</v>
      </c>
      <c r="AI73" s="74"/>
      <c r="AJ73" s="74"/>
      <c r="AK73" s="74"/>
      <c r="AL73" s="74"/>
      <c r="AM73" s="74"/>
      <c r="AN73" s="74"/>
      <c r="AO73" s="74"/>
      <c r="AP73" s="74"/>
      <c r="AQ73" s="74"/>
      <c r="AR73" s="74"/>
      <c r="AS73" s="74"/>
      <c r="AT73" s="74" t="s">
        <v>177</v>
      </c>
      <c r="AU73" s="74"/>
      <c r="AV73" s="74"/>
      <c r="AW73" s="74"/>
      <c r="AX73" s="74" t="s">
        <v>108</v>
      </c>
      <c r="AY73" s="74"/>
      <c r="AZ73" s="74"/>
      <c r="BA73" s="74"/>
      <c r="BB73" s="74"/>
      <c r="BC73" s="74" t="s">
        <v>327</v>
      </c>
      <c r="BD73" s="74"/>
      <c r="BE73" s="74"/>
      <c r="BF73" s="74"/>
      <c r="BG73" s="74"/>
      <c r="BH73" s="74"/>
      <c r="BI73" s="74"/>
      <c r="BJ73" s="74"/>
      <c r="BK73" s="74"/>
      <c r="BL73" s="74"/>
      <c r="BM73" s="74"/>
      <c r="BN73" s="74"/>
      <c r="BO73" s="74"/>
      <c r="BP73" s="74"/>
      <c r="BQ73" s="74" t="s">
        <v>105</v>
      </c>
      <c r="BR73" s="74" t="s">
        <v>106</v>
      </c>
      <c r="BS73" s="74"/>
      <c r="BT73" s="74"/>
      <c r="BU73" s="74"/>
      <c r="BV73" s="74"/>
      <c r="BW73" s="74"/>
      <c r="BX73" s="74"/>
      <c r="BY73" s="75" t="s">
        <v>328</v>
      </c>
      <c r="BZ73" s="74" t="s">
        <v>329</v>
      </c>
      <c r="CA73" s="74" t="s">
        <v>329</v>
      </c>
      <c r="CB73" s="74" t="s">
        <v>329</v>
      </c>
      <c r="CC73" s="74" t="s">
        <v>158</v>
      </c>
      <c r="CD73" s="74" t="s">
        <v>158</v>
      </c>
      <c r="CE73" s="74" t="s">
        <v>138</v>
      </c>
      <c r="CF73" s="74" t="s">
        <v>138</v>
      </c>
      <c r="CG73" s="74" t="s">
        <v>158</v>
      </c>
      <c r="CH73" s="74" t="s">
        <v>121</v>
      </c>
      <c r="CI73" s="74" t="s">
        <v>122</v>
      </c>
      <c r="CJ73" s="74"/>
      <c r="CK73" s="74"/>
      <c r="CL73" s="74" t="s">
        <v>122</v>
      </c>
      <c r="CM73" s="74" t="s">
        <v>123</v>
      </c>
      <c r="CN73" s="74" t="s">
        <v>125</v>
      </c>
      <c r="CO73" s="74" t="s">
        <v>122</v>
      </c>
      <c r="CP73" s="74" t="s">
        <v>125</v>
      </c>
      <c r="CQ73" s="74" t="s">
        <v>123</v>
      </c>
      <c r="CR73" s="74" t="s">
        <v>140</v>
      </c>
      <c r="CS73" s="74"/>
      <c r="CT73" s="74" t="s">
        <v>128</v>
      </c>
      <c r="CU73" s="74" t="s">
        <v>129</v>
      </c>
      <c r="CV73" s="74"/>
      <c r="CW73" s="74"/>
      <c r="CX73" s="74"/>
      <c r="CY73" s="74" t="s">
        <v>330</v>
      </c>
    </row>
    <row r="74" spans="1:110" s="17" customFormat="1" ht="56.25" x14ac:dyDescent="0.4">
      <c r="A74" s="76">
        <v>73</v>
      </c>
      <c r="B74" s="70" t="s">
        <v>115</v>
      </c>
      <c r="C74" s="71">
        <v>20</v>
      </c>
      <c r="D74" s="71">
        <v>0</v>
      </c>
      <c r="E74" s="71">
        <v>0</v>
      </c>
      <c r="F74" s="71">
        <v>0</v>
      </c>
      <c r="G74" s="71">
        <v>0</v>
      </c>
      <c r="H74" s="71">
        <v>0</v>
      </c>
      <c r="I74" s="72">
        <f t="shared" si="3"/>
        <v>0</v>
      </c>
      <c r="J74" s="72">
        <f t="shared" si="4"/>
        <v>0</v>
      </c>
      <c r="K74" s="72">
        <f t="shared" si="5"/>
        <v>0</v>
      </c>
      <c r="L74" s="72">
        <f>I74/[1]R5!H74</f>
        <v>0</v>
      </c>
      <c r="M74" s="72">
        <f>J74/[1]R5!H74</f>
        <v>0</v>
      </c>
      <c r="N74" s="71">
        <v>0</v>
      </c>
      <c r="O74" s="71">
        <v>0</v>
      </c>
      <c r="P74" s="73">
        <v>0</v>
      </c>
      <c r="Q74" s="74"/>
      <c r="R74" s="73"/>
      <c r="S74" s="74"/>
      <c r="T74" s="73"/>
      <c r="U74" s="74"/>
      <c r="V74" s="74" t="s">
        <v>130</v>
      </c>
      <c r="W74" s="74" t="s">
        <v>103</v>
      </c>
      <c r="X74" s="74"/>
      <c r="Y74" s="74"/>
      <c r="Z74" s="74"/>
      <c r="AA74" s="74"/>
      <c r="AB74" s="74"/>
      <c r="AC74" s="74"/>
      <c r="AD74" s="74" t="s">
        <v>197</v>
      </c>
      <c r="AE74" s="74" t="s">
        <v>131</v>
      </c>
      <c r="AF74" s="74" t="s">
        <v>132</v>
      </c>
      <c r="AG74" s="74"/>
      <c r="AH74" s="74" t="s">
        <v>133</v>
      </c>
      <c r="AI74" s="74"/>
      <c r="AJ74" s="74"/>
      <c r="AK74" s="74"/>
      <c r="AL74" s="74"/>
      <c r="AM74" s="74"/>
      <c r="AN74" s="74"/>
      <c r="AO74" s="74"/>
      <c r="AP74" s="74"/>
      <c r="AQ74" s="74"/>
      <c r="AR74" s="74"/>
      <c r="AS74" s="74"/>
      <c r="AT74" s="74"/>
      <c r="AU74" s="74"/>
      <c r="AV74" s="74"/>
      <c r="AW74" s="74"/>
      <c r="AX74" s="74"/>
      <c r="AY74" s="74"/>
      <c r="AZ74" s="74"/>
      <c r="BA74" s="74"/>
      <c r="BB74" s="74"/>
      <c r="BC74" s="74"/>
      <c r="BD74" s="74"/>
      <c r="BE74" s="74"/>
      <c r="BF74" s="74"/>
      <c r="BG74" s="74"/>
      <c r="BH74" s="74"/>
      <c r="BI74" s="74"/>
      <c r="BJ74" s="74"/>
      <c r="BK74" s="74"/>
      <c r="BL74" s="74"/>
      <c r="BM74" s="74"/>
      <c r="BN74" s="74"/>
      <c r="BO74" s="74"/>
      <c r="BP74" s="74"/>
      <c r="BQ74" s="74" t="s">
        <v>134</v>
      </c>
      <c r="BR74" s="74" t="s">
        <v>134</v>
      </c>
      <c r="BS74" s="74" t="s">
        <v>135</v>
      </c>
      <c r="BT74" s="74" t="s">
        <v>101</v>
      </c>
      <c r="BU74" s="74"/>
      <c r="BV74" s="74"/>
      <c r="BW74" s="74"/>
      <c r="BX74" s="74"/>
      <c r="BY74" s="75" t="s">
        <v>289</v>
      </c>
      <c r="BZ74" s="74" t="s">
        <v>136</v>
      </c>
      <c r="CA74" s="74" t="s">
        <v>136</v>
      </c>
      <c r="CB74" s="74" t="s">
        <v>136</v>
      </c>
      <c r="CC74" s="74" t="s">
        <v>137</v>
      </c>
      <c r="CD74" s="74" t="s">
        <v>137</v>
      </c>
      <c r="CE74" s="74" t="s">
        <v>137</v>
      </c>
      <c r="CF74" s="74" t="s">
        <v>137</v>
      </c>
      <c r="CG74" s="74" t="s">
        <v>139</v>
      </c>
      <c r="CH74" s="74" t="s">
        <v>121</v>
      </c>
      <c r="CI74" s="74" t="s">
        <v>122</v>
      </c>
      <c r="CJ74" s="74"/>
      <c r="CK74" s="74"/>
      <c r="CL74" s="74" t="s">
        <v>122</v>
      </c>
      <c r="CM74" s="74"/>
      <c r="CN74" s="74"/>
      <c r="CO74" s="74" t="s">
        <v>122</v>
      </c>
      <c r="CP74" s="74"/>
      <c r="CQ74" s="74" t="s">
        <v>123</v>
      </c>
      <c r="CR74" s="74" t="s">
        <v>140</v>
      </c>
      <c r="CS74" s="74"/>
      <c r="CT74" s="74" t="s">
        <v>128</v>
      </c>
      <c r="CU74" s="74" t="s">
        <v>129</v>
      </c>
      <c r="CV74" s="74"/>
      <c r="CW74" s="74"/>
      <c r="CX74" s="74"/>
      <c r="CY74" s="74"/>
      <c r="CZ74" s="75"/>
    </row>
    <row r="75" spans="1:110" s="17" customFormat="1" ht="56.25" x14ac:dyDescent="0.4">
      <c r="A75" s="69">
        <v>74</v>
      </c>
      <c r="B75" s="70" t="s">
        <v>115</v>
      </c>
      <c r="C75" s="71">
        <v>262</v>
      </c>
      <c r="D75" s="71">
        <v>60</v>
      </c>
      <c r="E75" s="71">
        <v>4</v>
      </c>
      <c r="F75" s="71">
        <v>0</v>
      </c>
      <c r="G75" s="71">
        <v>0</v>
      </c>
      <c r="H75" s="71">
        <v>11450</v>
      </c>
      <c r="I75" s="72">
        <f t="shared" si="3"/>
        <v>0</v>
      </c>
      <c r="J75" s="72">
        <f t="shared" si="4"/>
        <v>11450</v>
      </c>
      <c r="K75" s="72">
        <f t="shared" si="5"/>
        <v>11450</v>
      </c>
      <c r="L75" s="72">
        <f>I75/[1]R5!H75</f>
        <v>0</v>
      </c>
      <c r="M75" s="72">
        <f>J75/[1]R5!H75</f>
        <v>168.38235294117646</v>
      </c>
      <c r="N75" s="71">
        <v>0</v>
      </c>
      <c r="O75" s="71">
        <v>0</v>
      </c>
      <c r="P75" s="73">
        <v>7.575757575757576E-3</v>
      </c>
      <c r="Q75" s="74" t="s">
        <v>331</v>
      </c>
      <c r="R75" s="73">
        <v>0</v>
      </c>
      <c r="S75" s="74"/>
      <c r="T75" s="73">
        <v>0</v>
      </c>
      <c r="U75" s="74" t="s">
        <v>331</v>
      </c>
      <c r="V75" s="74" t="s">
        <v>130</v>
      </c>
      <c r="W75" s="74" t="s">
        <v>103</v>
      </c>
      <c r="X75" s="74"/>
      <c r="Y75" s="74"/>
      <c r="Z75" s="74"/>
      <c r="AA75" s="74"/>
      <c r="AB75" s="74"/>
      <c r="AC75" s="74"/>
      <c r="AD75" s="74" t="s">
        <v>332</v>
      </c>
      <c r="AE75" s="74" t="s">
        <v>109</v>
      </c>
      <c r="AF75" s="74" t="s">
        <v>132</v>
      </c>
      <c r="AG75" s="74"/>
      <c r="AH75" s="74" t="s">
        <v>146</v>
      </c>
      <c r="AI75" s="74"/>
      <c r="AJ75" s="74"/>
      <c r="AK75" s="74"/>
      <c r="AL75" s="74" t="s">
        <v>112</v>
      </c>
      <c r="AM75" s="74" t="s">
        <v>112</v>
      </c>
      <c r="AN75" s="74" t="s">
        <v>112</v>
      </c>
      <c r="AO75" s="74" t="s">
        <v>112</v>
      </c>
      <c r="AP75" s="74"/>
      <c r="AQ75" s="74"/>
      <c r="AR75" s="74"/>
      <c r="AS75" s="74" t="s">
        <v>112</v>
      </c>
      <c r="AT75" s="74" t="s">
        <v>113</v>
      </c>
      <c r="AU75" s="74" t="s">
        <v>134</v>
      </c>
      <c r="AV75" s="74" t="s">
        <v>115</v>
      </c>
      <c r="AW75" s="74" t="s">
        <v>134</v>
      </c>
      <c r="AX75" s="74" t="s">
        <v>115</v>
      </c>
      <c r="AY75" s="74"/>
      <c r="AZ75" s="74"/>
      <c r="BA75" s="74"/>
      <c r="BB75" s="74"/>
      <c r="BC75" s="74"/>
      <c r="BD75" s="74" t="s">
        <v>147</v>
      </c>
      <c r="BE75" s="74" t="s">
        <v>147</v>
      </c>
      <c r="BF75" s="74"/>
      <c r="BG75" s="74"/>
      <c r="BH75" s="74"/>
      <c r="BI75" s="74"/>
      <c r="BJ75" s="74"/>
      <c r="BK75" s="74"/>
      <c r="BL75" s="74"/>
      <c r="BM75" s="74"/>
      <c r="BN75" s="74"/>
      <c r="BO75" s="74"/>
      <c r="BP75" s="74" t="s">
        <v>147</v>
      </c>
      <c r="BQ75" s="74"/>
      <c r="BR75" s="74"/>
      <c r="BS75" s="74"/>
      <c r="BT75" s="74"/>
      <c r="BU75" s="74"/>
      <c r="BV75" s="74"/>
      <c r="BW75" s="74"/>
      <c r="BX75" s="74"/>
      <c r="BY75" s="78" t="s">
        <v>333</v>
      </c>
      <c r="BZ75" s="74" t="s">
        <v>136</v>
      </c>
      <c r="CA75" s="74" t="s">
        <v>136</v>
      </c>
      <c r="CB75" s="74" t="s">
        <v>136</v>
      </c>
      <c r="CC75" s="74" t="s">
        <v>121</v>
      </c>
      <c r="CD75" s="74" t="s">
        <v>137</v>
      </c>
      <c r="CE75" s="74" t="s">
        <v>121</v>
      </c>
      <c r="CF75" s="74" t="s">
        <v>121</v>
      </c>
      <c r="CG75" s="74" t="s">
        <v>139</v>
      </c>
      <c r="CH75" s="74" t="s">
        <v>121</v>
      </c>
      <c r="CI75" s="74" t="s">
        <v>122</v>
      </c>
      <c r="CJ75" s="74"/>
      <c r="CK75" s="74"/>
      <c r="CL75" s="74" t="s">
        <v>123</v>
      </c>
      <c r="CM75" s="74" t="s">
        <v>122</v>
      </c>
      <c r="CN75" s="74"/>
      <c r="CO75" s="74" t="s">
        <v>122</v>
      </c>
      <c r="CP75" s="74"/>
      <c r="CQ75" s="74" t="s">
        <v>123</v>
      </c>
      <c r="CR75" s="74" t="s">
        <v>140</v>
      </c>
      <c r="CS75" s="74"/>
      <c r="CT75" s="74" t="s">
        <v>128</v>
      </c>
      <c r="CU75" s="74" t="s">
        <v>129</v>
      </c>
      <c r="CV75" s="74" t="s">
        <v>331</v>
      </c>
      <c r="CW75" s="74"/>
      <c r="CX75" s="74" t="s">
        <v>331</v>
      </c>
      <c r="CY75" s="74"/>
      <c r="CZ75" s="79"/>
      <c r="DA75" s="79"/>
    </row>
    <row r="76" spans="1:110" s="17" customFormat="1" ht="56.25" x14ac:dyDescent="0.4">
      <c r="A76" s="76">
        <v>75</v>
      </c>
      <c r="B76" s="70" t="s">
        <v>115</v>
      </c>
      <c r="C76" s="71">
        <v>67</v>
      </c>
      <c r="D76" s="71">
        <v>0</v>
      </c>
      <c r="E76" s="71">
        <v>0</v>
      </c>
      <c r="F76" s="71">
        <v>0</v>
      </c>
      <c r="G76" s="71">
        <v>0</v>
      </c>
      <c r="H76" s="71">
        <v>0</v>
      </c>
      <c r="I76" s="72">
        <f t="shared" si="3"/>
        <v>0</v>
      </c>
      <c r="J76" s="72">
        <f t="shared" si="4"/>
        <v>0</v>
      </c>
      <c r="K76" s="72">
        <f t="shared" si="5"/>
        <v>0</v>
      </c>
      <c r="L76" s="72">
        <f>I76/[1]R5!H76</f>
        <v>0</v>
      </c>
      <c r="M76" s="72">
        <f>J76/[1]R5!H76</f>
        <v>0</v>
      </c>
      <c r="N76" s="71">
        <v>0</v>
      </c>
      <c r="O76" s="71">
        <v>0</v>
      </c>
      <c r="P76" s="73">
        <v>2.8985507246376812E-2</v>
      </c>
      <c r="Q76" s="74"/>
      <c r="R76" s="73"/>
      <c r="S76" s="74"/>
      <c r="T76" s="73"/>
      <c r="U76" s="74"/>
      <c r="V76" s="74" t="s">
        <v>130</v>
      </c>
      <c r="W76" s="74" t="s">
        <v>103</v>
      </c>
      <c r="X76" s="74" t="s">
        <v>135</v>
      </c>
      <c r="Y76" s="74"/>
      <c r="Z76" s="74"/>
      <c r="AA76" s="74"/>
      <c r="AB76" s="74"/>
      <c r="AC76" s="74"/>
      <c r="AD76" s="74"/>
      <c r="AE76" s="74" t="s">
        <v>219</v>
      </c>
      <c r="AF76" s="74" t="s">
        <v>145</v>
      </c>
      <c r="AG76" s="74"/>
      <c r="AH76" s="74" t="s">
        <v>133</v>
      </c>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c r="BL76" s="74"/>
      <c r="BM76" s="74"/>
      <c r="BN76" s="74"/>
      <c r="BO76" s="74"/>
      <c r="BP76" s="74"/>
      <c r="BQ76" s="74" t="s">
        <v>134</v>
      </c>
      <c r="BR76" s="74" t="s">
        <v>115</v>
      </c>
      <c r="BS76" s="74"/>
      <c r="BT76" s="74"/>
      <c r="BU76" s="74"/>
      <c r="BV76" s="74"/>
      <c r="BW76" s="74"/>
      <c r="BX76" s="74"/>
      <c r="BY76" s="78" t="s">
        <v>333</v>
      </c>
      <c r="BZ76" s="74" t="s">
        <v>136</v>
      </c>
      <c r="CA76" s="74" t="s">
        <v>136</v>
      </c>
      <c r="CB76" s="74" t="s">
        <v>136</v>
      </c>
      <c r="CC76" s="74" t="s">
        <v>121</v>
      </c>
      <c r="CD76" s="74" t="s">
        <v>121</v>
      </c>
      <c r="CE76" s="74" t="s">
        <v>138</v>
      </c>
      <c r="CF76" s="74" t="s">
        <v>137</v>
      </c>
      <c r="CG76" s="74" t="s">
        <v>121</v>
      </c>
      <c r="CH76" s="74" t="s">
        <v>121</v>
      </c>
      <c r="CI76" s="74" t="s">
        <v>122</v>
      </c>
      <c r="CJ76" s="74"/>
      <c r="CK76" s="74"/>
      <c r="CL76" s="74" t="s">
        <v>122</v>
      </c>
      <c r="CM76" s="74"/>
      <c r="CN76" s="74"/>
      <c r="CO76" s="74" t="s">
        <v>122</v>
      </c>
      <c r="CP76" s="74"/>
      <c r="CQ76" s="74" t="s">
        <v>123</v>
      </c>
      <c r="CR76" s="74" t="s">
        <v>140</v>
      </c>
      <c r="CS76" s="74"/>
      <c r="CT76" s="74" t="s">
        <v>128</v>
      </c>
      <c r="CU76" s="74" t="s">
        <v>129</v>
      </c>
      <c r="CV76" s="74"/>
      <c r="CW76" s="74"/>
      <c r="CX76" s="74"/>
      <c r="CY76" s="74"/>
    </row>
    <row r="77" spans="1:110" s="17" customFormat="1" ht="56.25" x14ac:dyDescent="0.4">
      <c r="A77" s="69">
        <v>76</v>
      </c>
      <c r="B77" s="70" t="s">
        <v>115</v>
      </c>
      <c r="C77" s="71">
        <v>156</v>
      </c>
      <c r="D77" s="71">
        <v>50</v>
      </c>
      <c r="E77" s="71">
        <v>2</v>
      </c>
      <c r="F77" s="71">
        <v>0</v>
      </c>
      <c r="G77" s="71">
        <v>0</v>
      </c>
      <c r="H77" s="71">
        <v>587.5</v>
      </c>
      <c r="I77" s="72">
        <f t="shared" si="3"/>
        <v>0</v>
      </c>
      <c r="J77" s="72">
        <f t="shared" si="4"/>
        <v>587.5</v>
      </c>
      <c r="K77" s="72">
        <f t="shared" si="5"/>
        <v>587.5</v>
      </c>
      <c r="L77" s="72">
        <f>I77/[1]R5!H77</f>
        <v>0</v>
      </c>
      <c r="M77" s="72">
        <f>J77/[1]R5!H77</f>
        <v>9.325396825396826</v>
      </c>
      <c r="N77" s="71">
        <v>0</v>
      </c>
      <c r="O77" s="71">
        <v>0</v>
      </c>
      <c r="P77" s="73">
        <v>1.2658227848101266E-2</v>
      </c>
      <c r="Q77" s="74"/>
      <c r="R77" s="73">
        <v>0.16666666666666666</v>
      </c>
      <c r="S77" s="74"/>
      <c r="T77" s="73">
        <v>0</v>
      </c>
      <c r="U77" s="74"/>
      <c r="V77" s="74" t="s">
        <v>130</v>
      </c>
      <c r="W77" s="74" t="s">
        <v>103</v>
      </c>
      <c r="X77" s="74" t="s">
        <v>104</v>
      </c>
      <c r="Y77" s="74" t="s">
        <v>107</v>
      </c>
      <c r="Z77" s="74"/>
      <c r="AA77" s="74"/>
      <c r="AB77" s="74"/>
      <c r="AC77" s="74"/>
      <c r="AD77" s="74"/>
      <c r="AE77" s="74" t="s">
        <v>131</v>
      </c>
      <c r="AF77" s="74" t="s">
        <v>132</v>
      </c>
      <c r="AG77" s="74"/>
      <c r="AH77" s="74" t="s">
        <v>214</v>
      </c>
      <c r="AI77" s="74"/>
      <c r="AJ77" s="74"/>
      <c r="AK77" s="74"/>
      <c r="AL77" s="74"/>
      <c r="AM77" s="74"/>
      <c r="AN77" s="74"/>
      <c r="AO77" s="74"/>
      <c r="AP77" s="74"/>
      <c r="AQ77" s="74"/>
      <c r="AR77" s="74"/>
      <c r="AS77" s="74"/>
      <c r="AT77" s="74"/>
      <c r="AU77" s="74"/>
      <c r="AV77" s="74"/>
      <c r="AW77" s="74"/>
      <c r="AX77" s="74"/>
      <c r="AY77" s="74"/>
      <c r="AZ77" s="74"/>
      <c r="BA77" s="74"/>
      <c r="BB77" s="74"/>
      <c r="BC77" s="74"/>
      <c r="BD77" s="74"/>
      <c r="BE77" s="74"/>
      <c r="BF77" s="74"/>
      <c r="BG77" s="74"/>
      <c r="BH77" s="74"/>
      <c r="BI77" s="74"/>
      <c r="BJ77" s="74"/>
      <c r="BK77" s="74"/>
      <c r="BL77" s="74"/>
      <c r="BM77" s="74"/>
      <c r="BN77" s="74"/>
      <c r="BO77" s="74"/>
      <c r="BP77" s="74"/>
      <c r="BQ77" s="74" t="s">
        <v>105</v>
      </c>
      <c r="BR77" s="74" t="s">
        <v>105</v>
      </c>
      <c r="BS77" s="74" t="s">
        <v>106</v>
      </c>
      <c r="BT77" s="74" t="s">
        <v>107</v>
      </c>
      <c r="BU77" s="74"/>
      <c r="BV77" s="74"/>
      <c r="BW77" s="74"/>
      <c r="BX77" s="74"/>
      <c r="BY77" s="75" t="s">
        <v>328</v>
      </c>
      <c r="BZ77" s="74" t="s">
        <v>329</v>
      </c>
      <c r="CA77" s="74" t="s">
        <v>329</v>
      </c>
      <c r="CB77" s="74" t="s">
        <v>329</v>
      </c>
      <c r="CC77" s="74" t="s">
        <v>158</v>
      </c>
      <c r="CD77" s="74" t="s">
        <v>158</v>
      </c>
      <c r="CE77" s="74" t="s">
        <v>150</v>
      </c>
      <c r="CF77" s="74" t="s">
        <v>158</v>
      </c>
      <c r="CG77" s="74" t="s">
        <v>274</v>
      </c>
      <c r="CH77" s="74" t="s">
        <v>299</v>
      </c>
      <c r="CI77" s="74" t="s">
        <v>122</v>
      </c>
      <c r="CJ77" s="74"/>
      <c r="CK77" s="74"/>
      <c r="CL77" s="74" t="s">
        <v>122</v>
      </c>
      <c r="CM77" s="74" t="s">
        <v>123</v>
      </c>
      <c r="CN77" s="74" t="s">
        <v>125</v>
      </c>
      <c r="CO77" s="74" t="s">
        <v>122</v>
      </c>
      <c r="CP77" s="74" t="s">
        <v>125</v>
      </c>
      <c r="CQ77" s="74" t="s">
        <v>123</v>
      </c>
      <c r="CR77" s="74" t="s">
        <v>140</v>
      </c>
      <c r="CS77" s="74"/>
      <c r="CT77" s="74" t="s">
        <v>128</v>
      </c>
      <c r="CU77" s="74" t="s">
        <v>129</v>
      </c>
      <c r="CV77" s="74"/>
      <c r="CW77" s="74"/>
      <c r="CX77" s="74"/>
      <c r="CY77" s="74"/>
    </row>
    <row r="78" spans="1:110" s="17" customFormat="1" x14ac:dyDescent="0.4">
      <c r="A78" s="76">
        <v>77</v>
      </c>
      <c r="B78" s="70" t="s">
        <v>115</v>
      </c>
      <c r="C78" s="71">
        <v>0</v>
      </c>
      <c r="D78" s="71">
        <v>0</v>
      </c>
      <c r="E78" s="71">
        <v>0</v>
      </c>
      <c r="F78" s="71">
        <v>0</v>
      </c>
      <c r="G78" s="71">
        <v>0</v>
      </c>
      <c r="H78" s="71">
        <v>0</v>
      </c>
      <c r="I78" s="72">
        <f t="shared" si="3"/>
        <v>0</v>
      </c>
      <c r="J78" s="72">
        <f t="shared" si="4"/>
        <v>0</v>
      </c>
      <c r="K78" s="72">
        <f t="shared" si="5"/>
        <v>0</v>
      </c>
      <c r="L78" s="72">
        <f>I78/[1]R5!H78</f>
        <v>0</v>
      </c>
      <c r="M78" s="72">
        <f>J78/[1]R5!H78</f>
        <v>0</v>
      </c>
      <c r="N78" s="71">
        <v>0</v>
      </c>
      <c r="O78" s="71">
        <v>0</v>
      </c>
      <c r="P78" s="73"/>
      <c r="Q78" s="74"/>
      <c r="R78" s="73"/>
      <c r="S78" s="74"/>
      <c r="T78" s="73"/>
      <c r="U78" s="74"/>
      <c r="V78" s="74" t="s">
        <v>130</v>
      </c>
      <c r="W78" s="74" t="s">
        <v>103</v>
      </c>
      <c r="X78" s="74"/>
      <c r="Y78" s="74"/>
      <c r="Z78" s="74"/>
      <c r="AA78" s="74"/>
      <c r="AB78" s="74"/>
      <c r="AC78" s="74"/>
      <c r="AD78" s="74"/>
      <c r="AE78" s="74"/>
      <c r="AF78" s="74" t="s">
        <v>132</v>
      </c>
      <c r="AG78" s="74"/>
      <c r="AH78" s="74" t="s">
        <v>214</v>
      </c>
      <c r="AI78" s="74"/>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74" t="s">
        <v>105</v>
      </c>
      <c r="BR78" s="74" t="s">
        <v>104</v>
      </c>
      <c r="BS78" s="74" t="s">
        <v>106</v>
      </c>
      <c r="BT78" s="74" t="s">
        <v>108</v>
      </c>
      <c r="BU78" s="74"/>
      <c r="BV78" s="74"/>
      <c r="BW78" s="74"/>
      <c r="BX78" s="74"/>
      <c r="BY78" s="17" t="s">
        <v>334</v>
      </c>
      <c r="BZ78" s="74" t="s">
        <v>329</v>
      </c>
      <c r="CA78" s="74"/>
      <c r="CB78" s="74"/>
      <c r="CC78" s="74" t="s">
        <v>121</v>
      </c>
      <c r="CD78" s="74" t="s">
        <v>138</v>
      </c>
      <c r="CE78" s="74" t="s">
        <v>138</v>
      </c>
      <c r="CF78" s="74" t="s">
        <v>138</v>
      </c>
      <c r="CG78" s="74" t="s">
        <v>121</v>
      </c>
      <c r="CH78" s="74" t="s">
        <v>121</v>
      </c>
      <c r="CI78" s="74" t="s">
        <v>122</v>
      </c>
      <c r="CJ78" s="74"/>
      <c r="CK78" s="74"/>
      <c r="CL78" s="74" t="s">
        <v>122</v>
      </c>
      <c r="CM78" s="74" t="s">
        <v>122</v>
      </c>
      <c r="CN78" s="74" t="s">
        <v>125</v>
      </c>
      <c r="CO78" s="74" t="s">
        <v>122</v>
      </c>
      <c r="CP78" s="74" t="s">
        <v>125</v>
      </c>
      <c r="CQ78" s="74" t="s">
        <v>122</v>
      </c>
      <c r="CR78" s="74" t="s">
        <v>126</v>
      </c>
      <c r="CS78" s="74"/>
      <c r="CT78" s="74" t="s">
        <v>128</v>
      </c>
      <c r="CU78" s="74" t="s">
        <v>128</v>
      </c>
      <c r="CV78" s="74"/>
      <c r="CW78" s="74"/>
      <c r="CX78" s="74"/>
      <c r="CY78" s="74"/>
      <c r="CZ78" s="75"/>
    </row>
    <row r="79" spans="1:110" s="17" customFormat="1" x14ac:dyDescent="0.4">
      <c r="A79" s="69">
        <v>78</v>
      </c>
      <c r="B79" s="70" t="s">
        <v>115</v>
      </c>
      <c r="C79" s="71">
        <v>50</v>
      </c>
      <c r="D79" s="71">
        <v>0</v>
      </c>
      <c r="E79" s="71">
        <v>0</v>
      </c>
      <c r="F79" s="71">
        <v>0</v>
      </c>
      <c r="G79" s="71">
        <v>0</v>
      </c>
      <c r="H79" s="71">
        <v>0</v>
      </c>
      <c r="I79" s="72">
        <f t="shared" si="3"/>
        <v>0</v>
      </c>
      <c r="J79" s="72">
        <f t="shared" si="4"/>
        <v>0</v>
      </c>
      <c r="K79" s="72">
        <f t="shared" si="5"/>
        <v>0</v>
      </c>
      <c r="L79" s="72">
        <f>I79/[1]R5!H79</f>
        <v>0</v>
      </c>
      <c r="M79" s="72">
        <f>J79/[1]R5!H79</f>
        <v>0</v>
      </c>
      <c r="N79" s="71">
        <v>0</v>
      </c>
      <c r="O79" s="71">
        <v>0</v>
      </c>
      <c r="P79" s="80">
        <v>0</v>
      </c>
      <c r="Q79" s="74"/>
      <c r="R79" s="80"/>
      <c r="S79" s="74"/>
      <c r="T79" s="80"/>
      <c r="U79" s="74"/>
      <c r="V79" s="74" t="s">
        <v>130</v>
      </c>
      <c r="W79" s="74" t="s">
        <v>103</v>
      </c>
      <c r="X79" s="74"/>
      <c r="Y79" s="74"/>
      <c r="Z79" s="74"/>
      <c r="AA79" s="74"/>
      <c r="AB79" s="74"/>
      <c r="AC79" s="74"/>
      <c r="AD79" s="74"/>
      <c r="AE79" s="74" t="s">
        <v>109</v>
      </c>
      <c r="AF79" s="74" t="s">
        <v>132</v>
      </c>
      <c r="AG79" s="74" t="s">
        <v>335</v>
      </c>
      <c r="AH79" s="74" t="s">
        <v>111</v>
      </c>
      <c r="AI79" s="74"/>
      <c r="AJ79" s="74"/>
      <c r="AK79" s="74"/>
      <c r="AL79" s="74"/>
      <c r="AM79" s="74" t="s">
        <v>112</v>
      </c>
      <c r="AN79" s="74" t="s">
        <v>112</v>
      </c>
      <c r="AO79" s="74" t="s">
        <v>112</v>
      </c>
      <c r="AP79" s="74"/>
      <c r="AQ79" s="74" t="s">
        <v>112</v>
      </c>
      <c r="AR79" s="74"/>
      <c r="AS79" s="74"/>
      <c r="AT79" s="74" t="s">
        <v>113</v>
      </c>
      <c r="AU79" s="74" t="s">
        <v>134</v>
      </c>
      <c r="AV79" s="74" t="s">
        <v>134</v>
      </c>
      <c r="AW79" s="74" t="s">
        <v>105</v>
      </c>
      <c r="AX79" s="74" t="s">
        <v>106</v>
      </c>
      <c r="AY79" s="74"/>
      <c r="AZ79" s="74"/>
      <c r="BA79" s="74"/>
      <c r="BB79" s="74"/>
      <c r="BC79" s="74"/>
      <c r="BD79" s="74"/>
      <c r="BE79" s="74"/>
      <c r="BF79" s="74"/>
      <c r="BG79" s="74"/>
      <c r="BH79" s="74"/>
      <c r="BI79" s="74"/>
      <c r="BJ79" s="74"/>
      <c r="BK79" s="74"/>
      <c r="BL79" s="74"/>
      <c r="BM79" s="74"/>
      <c r="BN79" s="74" t="s">
        <v>112</v>
      </c>
      <c r="BO79" s="74"/>
      <c r="BP79" s="74"/>
      <c r="BQ79" s="74"/>
      <c r="BR79" s="74"/>
      <c r="BS79" s="74"/>
      <c r="BT79" s="74"/>
      <c r="BU79" s="74"/>
      <c r="BV79" s="74"/>
      <c r="BW79" s="74"/>
      <c r="BX79" s="74"/>
      <c r="BY79" s="75"/>
      <c r="BZ79" s="74"/>
      <c r="CA79" s="74"/>
      <c r="CB79" s="74"/>
      <c r="CC79" s="74" t="s">
        <v>158</v>
      </c>
      <c r="CD79" s="74" t="s">
        <v>158</v>
      </c>
      <c r="CE79" s="74" t="s">
        <v>138</v>
      </c>
      <c r="CF79" s="74" t="s">
        <v>138</v>
      </c>
      <c r="CG79" s="74" t="s">
        <v>139</v>
      </c>
      <c r="CH79" s="74" t="s">
        <v>121</v>
      </c>
      <c r="CI79" s="74" t="s">
        <v>265</v>
      </c>
      <c r="CJ79" s="74" t="s">
        <v>336</v>
      </c>
      <c r="CK79" s="74"/>
      <c r="CL79" s="74" t="s">
        <v>122</v>
      </c>
      <c r="CM79" s="74" t="s">
        <v>123</v>
      </c>
      <c r="CN79" s="74" t="s">
        <v>125</v>
      </c>
      <c r="CO79" s="74" t="s">
        <v>122</v>
      </c>
      <c r="CP79" s="74" t="s">
        <v>125</v>
      </c>
      <c r="CQ79" s="74" t="s">
        <v>123</v>
      </c>
      <c r="CR79" s="74" t="s">
        <v>140</v>
      </c>
      <c r="CS79" s="74"/>
      <c r="CT79" s="74" t="s">
        <v>128</v>
      </c>
      <c r="CU79" s="74" t="s">
        <v>141</v>
      </c>
      <c r="CV79" s="74"/>
      <c r="CW79" s="74"/>
      <c r="CX79" s="74"/>
      <c r="CY79" s="74"/>
      <c r="CZ79" s="77"/>
      <c r="DA79" s="77"/>
      <c r="DB79" s="77"/>
      <c r="DC79" s="77"/>
      <c r="DD79" s="77"/>
      <c r="DE79" s="77"/>
      <c r="DF79" s="77"/>
    </row>
    <row r="80" spans="1:110" s="17" customFormat="1" ht="56.25" x14ac:dyDescent="0.4">
      <c r="A80" s="76">
        <v>79</v>
      </c>
      <c r="B80" s="70" t="s">
        <v>115</v>
      </c>
      <c r="C80" s="71">
        <v>82</v>
      </c>
      <c r="D80" s="71">
        <v>0</v>
      </c>
      <c r="E80" s="71">
        <v>0</v>
      </c>
      <c r="F80" s="71">
        <v>0</v>
      </c>
      <c r="G80" s="71">
        <v>0</v>
      </c>
      <c r="H80" s="71">
        <v>0</v>
      </c>
      <c r="I80" s="72">
        <f t="shared" si="3"/>
        <v>0</v>
      </c>
      <c r="J80" s="72">
        <f t="shared" si="4"/>
        <v>0</v>
      </c>
      <c r="K80" s="72">
        <f t="shared" si="5"/>
        <v>0</v>
      </c>
      <c r="L80" s="72">
        <f>I80/[1]R5!H80</f>
        <v>0</v>
      </c>
      <c r="M80" s="72">
        <f>J80/[1]R5!H80</f>
        <v>0</v>
      </c>
      <c r="N80" s="71">
        <v>0</v>
      </c>
      <c r="O80" s="71">
        <v>0</v>
      </c>
      <c r="P80" s="73">
        <v>0</v>
      </c>
      <c r="Q80" s="74"/>
      <c r="R80" s="73"/>
      <c r="S80" s="74"/>
      <c r="T80" s="73"/>
      <c r="U80" s="74"/>
      <c r="V80" s="74" t="s">
        <v>130</v>
      </c>
      <c r="W80" s="74" t="s">
        <v>103</v>
      </c>
      <c r="X80" s="74"/>
      <c r="Y80" s="74"/>
      <c r="Z80" s="74"/>
      <c r="AA80" s="74"/>
      <c r="AB80" s="74"/>
      <c r="AC80" s="74"/>
      <c r="AD80" s="74" t="s">
        <v>197</v>
      </c>
      <c r="AE80" s="74" t="s">
        <v>131</v>
      </c>
      <c r="AF80" s="74" t="s">
        <v>132</v>
      </c>
      <c r="AG80" s="74" t="s">
        <v>337</v>
      </c>
      <c r="AH80" s="74" t="s">
        <v>133</v>
      </c>
      <c r="AI80" s="74"/>
      <c r="AJ80" s="74"/>
      <c r="AK80" s="74"/>
      <c r="AL80" s="74"/>
      <c r="AM80" s="74"/>
      <c r="AN80" s="74"/>
      <c r="AO80" s="74"/>
      <c r="AP80" s="74"/>
      <c r="AQ80" s="74"/>
      <c r="AR80" s="74"/>
      <c r="AS80" s="74"/>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t="s">
        <v>134</v>
      </c>
      <c r="BR80" s="74" t="s">
        <v>135</v>
      </c>
      <c r="BS80" s="74"/>
      <c r="BT80" s="74"/>
      <c r="BU80" s="74"/>
      <c r="BV80" s="74"/>
      <c r="BW80" s="74"/>
      <c r="BX80" s="74"/>
      <c r="BY80" s="75" t="s">
        <v>338</v>
      </c>
      <c r="BZ80" s="74" t="s">
        <v>208</v>
      </c>
      <c r="CA80" s="74" t="s">
        <v>250</v>
      </c>
      <c r="CB80" s="74" t="s">
        <v>250</v>
      </c>
      <c r="CC80" s="74" t="s">
        <v>158</v>
      </c>
      <c r="CD80" s="74" t="s">
        <v>158</v>
      </c>
      <c r="CE80" s="74" t="s">
        <v>121</v>
      </c>
      <c r="CF80" s="74" t="s">
        <v>121</v>
      </c>
      <c r="CG80" s="74" t="s">
        <v>139</v>
      </c>
      <c r="CH80" s="74" t="s">
        <v>121</v>
      </c>
      <c r="CI80" s="74" t="s">
        <v>122</v>
      </c>
      <c r="CJ80" s="74"/>
      <c r="CK80" s="74" t="s">
        <v>339</v>
      </c>
      <c r="CL80" s="74" t="s">
        <v>122</v>
      </c>
      <c r="CM80" s="74"/>
      <c r="CN80" s="74" t="s">
        <v>340</v>
      </c>
      <c r="CO80" s="74" t="s">
        <v>122</v>
      </c>
      <c r="CP80" s="74" t="s">
        <v>341</v>
      </c>
      <c r="CQ80" s="74" t="s">
        <v>123</v>
      </c>
      <c r="CR80" s="74" t="s">
        <v>140</v>
      </c>
      <c r="CS80" s="74"/>
      <c r="CT80" s="74" t="s">
        <v>128</v>
      </c>
      <c r="CU80" s="74" t="s">
        <v>129</v>
      </c>
      <c r="CV80" s="74"/>
      <c r="CW80" s="74"/>
      <c r="CX80" s="74"/>
      <c r="CY80" s="74" t="s">
        <v>342</v>
      </c>
    </row>
    <row r="81" spans="1:110" s="77" customFormat="1" ht="56.25" x14ac:dyDescent="0.4">
      <c r="A81" s="69">
        <v>80</v>
      </c>
      <c r="B81" s="70" t="s">
        <v>115</v>
      </c>
      <c r="C81" s="71">
        <v>184</v>
      </c>
      <c r="D81" s="71">
        <v>0</v>
      </c>
      <c r="E81" s="71">
        <v>0</v>
      </c>
      <c r="F81" s="71">
        <v>0</v>
      </c>
      <c r="G81" s="71">
        <v>0</v>
      </c>
      <c r="H81" s="71">
        <v>0</v>
      </c>
      <c r="I81" s="72">
        <f t="shared" si="3"/>
        <v>0</v>
      </c>
      <c r="J81" s="72">
        <f t="shared" si="4"/>
        <v>0</v>
      </c>
      <c r="K81" s="72">
        <f t="shared" si="5"/>
        <v>0</v>
      </c>
      <c r="L81" s="72">
        <f>I81/[1]R5!H81</f>
        <v>0</v>
      </c>
      <c r="M81" s="72">
        <f>J81/[1]R5!H81</f>
        <v>0</v>
      </c>
      <c r="N81" s="71">
        <v>0</v>
      </c>
      <c r="O81" s="71">
        <v>0</v>
      </c>
      <c r="P81" s="73">
        <v>0</v>
      </c>
      <c r="Q81" s="74"/>
      <c r="R81" s="73"/>
      <c r="S81" s="74"/>
      <c r="T81" s="73"/>
      <c r="U81" s="74"/>
      <c r="V81" s="74" t="s">
        <v>130</v>
      </c>
      <c r="W81" s="74" t="s">
        <v>103</v>
      </c>
      <c r="X81" s="74" t="s">
        <v>106</v>
      </c>
      <c r="Y81" s="74"/>
      <c r="Z81" s="74"/>
      <c r="AA81" s="74"/>
      <c r="AB81" s="74"/>
      <c r="AC81" s="74"/>
      <c r="AD81" s="74"/>
      <c r="AE81" s="74" t="s">
        <v>268</v>
      </c>
      <c r="AF81" s="74" t="s">
        <v>145</v>
      </c>
      <c r="AG81" s="74"/>
      <c r="AH81" s="74" t="s">
        <v>214</v>
      </c>
      <c r="AI81" s="74"/>
      <c r="AJ81" s="74"/>
      <c r="AK81" s="74"/>
      <c r="AL81" s="74"/>
      <c r="AM81" s="74"/>
      <c r="AN81" s="74"/>
      <c r="AO81" s="74"/>
      <c r="AP81" s="74"/>
      <c r="AQ81" s="74"/>
      <c r="AR81" s="74"/>
      <c r="AS81" s="74"/>
      <c r="AT81" s="74"/>
      <c r="AU81" s="74"/>
      <c r="AV81" s="74"/>
      <c r="AW81" s="74"/>
      <c r="AX81" s="74"/>
      <c r="AY81" s="74"/>
      <c r="AZ81" s="74"/>
      <c r="BA81" s="74"/>
      <c r="BB81" s="74"/>
      <c r="BC81" s="74"/>
      <c r="BD81" s="74"/>
      <c r="BE81" s="74"/>
      <c r="BF81" s="74"/>
      <c r="BG81" s="74"/>
      <c r="BH81" s="74"/>
      <c r="BI81" s="74"/>
      <c r="BJ81" s="74"/>
      <c r="BK81" s="74"/>
      <c r="BL81" s="74"/>
      <c r="BM81" s="74"/>
      <c r="BN81" s="74"/>
      <c r="BO81" s="74"/>
      <c r="BP81" s="74"/>
      <c r="BQ81" s="74" t="s">
        <v>105</v>
      </c>
      <c r="BR81" s="74" t="s">
        <v>104</v>
      </c>
      <c r="BS81" s="74"/>
      <c r="BT81" s="74"/>
      <c r="BU81" s="74"/>
      <c r="BV81" s="74"/>
      <c r="BW81" s="74"/>
      <c r="BX81" s="74"/>
      <c r="BY81" s="75" t="s">
        <v>343</v>
      </c>
      <c r="BZ81" s="74" t="s">
        <v>216</v>
      </c>
      <c r="CA81" s="74"/>
      <c r="CB81" s="74"/>
      <c r="CC81" s="74" t="s">
        <v>121</v>
      </c>
      <c r="CD81" s="74" t="s">
        <v>121</v>
      </c>
      <c r="CE81" s="74" t="s">
        <v>138</v>
      </c>
      <c r="CF81" s="74" t="s">
        <v>138</v>
      </c>
      <c r="CG81" s="74" t="s">
        <v>139</v>
      </c>
      <c r="CH81" s="74" t="s">
        <v>121</v>
      </c>
      <c r="CI81" s="74" t="s">
        <v>122</v>
      </c>
      <c r="CJ81" s="74"/>
      <c r="CK81" s="74"/>
      <c r="CL81" s="74" t="s">
        <v>122</v>
      </c>
      <c r="CM81" s="74" t="s">
        <v>122</v>
      </c>
      <c r="CN81" s="74" t="s">
        <v>125</v>
      </c>
      <c r="CO81" s="74" t="s">
        <v>122</v>
      </c>
      <c r="CP81" s="74" t="s">
        <v>125</v>
      </c>
      <c r="CQ81" s="74" t="s">
        <v>122</v>
      </c>
      <c r="CR81" s="74" t="s">
        <v>140</v>
      </c>
      <c r="CS81" s="74"/>
      <c r="CT81" s="74" t="s">
        <v>128</v>
      </c>
      <c r="CU81" s="74" t="s">
        <v>129</v>
      </c>
      <c r="CV81" s="74"/>
      <c r="CW81" s="74"/>
      <c r="CX81" s="74"/>
      <c r="CY81" s="74"/>
      <c r="CZ81" s="75"/>
      <c r="DA81" s="17"/>
      <c r="DB81" s="17"/>
      <c r="DC81" s="17"/>
      <c r="DD81" s="17"/>
      <c r="DE81" s="17"/>
      <c r="DF81" s="17"/>
    </row>
    <row r="82" spans="1:110" s="17" customFormat="1" ht="56.25" x14ac:dyDescent="0.4">
      <c r="A82" s="76">
        <v>81</v>
      </c>
      <c r="B82" s="70" t="s">
        <v>115</v>
      </c>
      <c r="C82" s="71">
        <v>110</v>
      </c>
      <c r="D82" s="71">
        <v>0</v>
      </c>
      <c r="E82" s="71">
        <v>0</v>
      </c>
      <c r="F82" s="71">
        <v>0</v>
      </c>
      <c r="G82" s="71">
        <v>0</v>
      </c>
      <c r="H82" s="71">
        <v>212.5</v>
      </c>
      <c r="I82" s="72">
        <f t="shared" si="3"/>
        <v>0</v>
      </c>
      <c r="J82" s="72">
        <f t="shared" si="4"/>
        <v>212.5</v>
      </c>
      <c r="K82" s="72">
        <f t="shared" si="5"/>
        <v>212.5</v>
      </c>
      <c r="L82" s="72">
        <f>I82/[1]R5!H82</f>
        <v>0</v>
      </c>
      <c r="M82" s="72">
        <f>J82/[1]R5!H82</f>
        <v>4.0865384615384617</v>
      </c>
      <c r="N82" s="71">
        <v>0</v>
      </c>
      <c r="O82" s="71">
        <v>0</v>
      </c>
      <c r="P82" s="73">
        <v>0</v>
      </c>
      <c r="Q82" s="74"/>
      <c r="R82" s="73"/>
      <c r="S82" s="74"/>
      <c r="T82" s="73"/>
      <c r="U82" s="74"/>
      <c r="V82" s="74" t="s">
        <v>130</v>
      </c>
      <c r="W82" s="74" t="s">
        <v>103</v>
      </c>
      <c r="X82" s="74"/>
      <c r="Y82" s="74"/>
      <c r="Z82" s="74"/>
      <c r="AA82" s="74"/>
      <c r="AB82" s="74"/>
      <c r="AC82" s="74"/>
      <c r="AD82" s="74" t="s">
        <v>344</v>
      </c>
      <c r="AE82" s="74" t="s">
        <v>268</v>
      </c>
      <c r="AF82" s="74" t="s">
        <v>145</v>
      </c>
      <c r="AG82" s="74"/>
      <c r="AH82" s="74" t="s">
        <v>133</v>
      </c>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4"/>
      <c r="BH82" s="74"/>
      <c r="BI82" s="74"/>
      <c r="BJ82" s="74"/>
      <c r="BK82" s="74"/>
      <c r="BL82" s="74"/>
      <c r="BM82" s="74"/>
      <c r="BN82" s="74"/>
      <c r="BO82" s="74"/>
      <c r="BP82" s="74"/>
      <c r="BQ82" s="74" t="s">
        <v>134</v>
      </c>
      <c r="BR82" s="74" t="s">
        <v>134</v>
      </c>
      <c r="BS82" s="74" t="s">
        <v>135</v>
      </c>
      <c r="BT82" s="74" t="s">
        <v>101</v>
      </c>
      <c r="BU82" s="74"/>
      <c r="BV82" s="74"/>
      <c r="BW82" s="74"/>
      <c r="BX82" s="74"/>
      <c r="BY82" s="75" t="s">
        <v>345</v>
      </c>
      <c r="BZ82" s="74" t="s">
        <v>136</v>
      </c>
      <c r="CA82" s="74"/>
      <c r="CB82" s="74"/>
      <c r="CC82" s="74" t="s">
        <v>121</v>
      </c>
      <c r="CD82" s="74" t="s">
        <v>121</v>
      </c>
      <c r="CE82" s="74" t="s">
        <v>138</v>
      </c>
      <c r="CF82" s="74" t="s">
        <v>138</v>
      </c>
      <c r="CG82" s="74" t="s">
        <v>139</v>
      </c>
      <c r="CH82" s="74" t="s">
        <v>121</v>
      </c>
      <c r="CI82" s="74" t="s">
        <v>122</v>
      </c>
      <c r="CJ82" s="74"/>
      <c r="CK82" s="74"/>
      <c r="CL82" s="74" t="s">
        <v>122</v>
      </c>
      <c r="CM82" s="74"/>
      <c r="CN82" s="74"/>
      <c r="CO82" s="74" t="s">
        <v>122</v>
      </c>
      <c r="CP82" s="74"/>
      <c r="CQ82" s="74" t="s">
        <v>123</v>
      </c>
      <c r="CR82" s="74" t="s">
        <v>140</v>
      </c>
      <c r="CS82" s="74"/>
      <c r="CT82" s="74" t="s">
        <v>128</v>
      </c>
      <c r="CU82" s="74" t="s">
        <v>129</v>
      </c>
      <c r="CV82" s="74"/>
      <c r="CW82" s="74"/>
      <c r="CX82" s="74"/>
      <c r="CY82" s="74"/>
      <c r="CZ82" s="75"/>
    </row>
    <row r="83" spans="1:110" s="17" customFormat="1" ht="56.25" x14ac:dyDescent="0.4">
      <c r="A83" s="69">
        <v>82</v>
      </c>
      <c r="B83" s="70" t="s">
        <v>115</v>
      </c>
      <c r="C83" s="71">
        <v>178</v>
      </c>
      <c r="D83" s="71">
        <v>50</v>
      </c>
      <c r="E83" s="71">
        <v>0</v>
      </c>
      <c r="F83" s="71">
        <v>0</v>
      </c>
      <c r="G83" s="71">
        <v>0</v>
      </c>
      <c r="H83" s="71">
        <v>1125</v>
      </c>
      <c r="I83" s="72">
        <f t="shared" si="3"/>
        <v>0</v>
      </c>
      <c r="J83" s="72">
        <f t="shared" si="4"/>
        <v>1125</v>
      </c>
      <c r="K83" s="72">
        <f t="shared" si="5"/>
        <v>1125</v>
      </c>
      <c r="L83" s="72">
        <f>I83/[1]R5!H83</f>
        <v>0</v>
      </c>
      <c r="M83" s="72">
        <f>J83/[1]R5!H83</f>
        <v>22.058823529411764</v>
      </c>
      <c r="N83" s="71">
        <v>0</v>
      </c>
      <c r="O83" s="71">
        <v>0</v>
      </c>
      <c r="P83" s="73">
        <v>0</v>
      </c>
      <c r="Q83" s="74"/>
      <c r="R83" s="73">
        <v>0</v>
      </c>
      <c r="S83" s="74"/>
      <c r="T83" s="73"/>
      <c r="U83" s="74"/>
      <c r="V83" s="74" t="s">
        <v>130</v>
      </c>
      <c r="W83" s="74" t="s">
        <v>103</v>
      </c>
      <c r="X83" s="74"/>
      <c r="Y83" s="74"/>
      <c r="Z83" s="74"/>
      <c r="AA83" s="74"/>
      <c r="AB83" s="74"/>
      <c r="AC83" s="74"/>
      <c r="AD83" s="74" t="s">
        <v>346</v>
      </c>
      <c r="AE83" s="74" t="s">
        <v>268</v>
      </c>
      <c r="AF83" s="74" t="s">
        <v>132</v>
      </c>
      <c r="AG83" s="74"/>
      <c r="AH83" s="74" t="s">
        <v>133</v>
      </c>
      <c r="AI83" s="74"/>
      <c r="AJ83" s="74"/>
      <c r="AK83" s="74"/>
      <c r="AL83" s="74"/>
      <c r="AM83" s="74"/>
      <c r="AN83" s="74"/>
      <c r="AO83" s="74"/>
      <c r="AP83" s="74"/>
      <c r="AQ83" s="74"/>
      <c r="AR83" s="74"/>
      <c r="AS83" s="74"/>
      <c r="AT83" s="74"/>
      <c r="AU83" s="74"/>
      <c r="AV83" s="74"/>
      <c r="AW83" s="74"/>
      <c r="AX83" s="74"/>
      <c r="AY83" s="74"/>
      <c r="AZ83" s="74"/>
      <c r="BA83" s="74"/>
      <c r="BB83" s="74"/>
      <c r="BC83" s="74"/>
      <c r="BD83" s="74"/>
      <c r="BE83" s="74"/>
      <c r="BF83" s="74"/>
      <c r="BG83" s="74"/>
      <c r="BH83" s="74"/>
      <c r="BI83" s="74"/>
      <c r="BJ83" s="74"/>
      <c r="BK83" s="74"/>
      <c r="BL83" s="74"/>
      <c r="BM83" s="74"/>
      <c r="BN83" s="74"/>
      <c r="BO83" s="74"/>
      <c r="BP83" s="74"/>
      <c r="BQ83" s="74" t="s">
        <v>134</v>
      </c>
      <c r="BR83" s="74" t="s">
        <v>135</v>
      </c>
      <c r="BS83" s="74"/>
      <c r="BT83" s="74"/>
      <c r="BU83" s="74"/>
      <c r="BV83" s="74"/>
      <c r="BW83" s="74"/>
      <c r="BX83" s="74"/>
      <c r="BY83" s="75" t="s">
        <v>347</v>
      </c>
      <c r="BZ83" s="74" t="s">
        <v>136</v>
      </c>
      <c r="CA83" s="74" t="s">
        <v>348</v>
      </c>
      <c r="CB83" s="74" t="s">
        <v>136</v>
      </c>
      <c r="CC83" s="74" t="s">
        <v>121</v>
      </c>
      <c r="CD83" s="74" t="s">
        <v>158</v>
      </c>
      <c r="CE83" s="74" t="s">
        <v>138</v>
      </c>
      <c r="CF83" s="74" t="s">
        <v>158</v>
      </c>
      <c r="CG83" s="74" t="s">
        <v>121</v>
      </c>
      <c r="CH83" s="74" t="s">
        <v>121</v>
      </c>
      <c r="CI83" s="74" t="s">
        <v>122</v>
      </c>
      <c r="CJ83" s="74"/>
      <c r="CK83" s="74"/>
      <c r="CL83" s="74" t="s">
        <v>122</v>
      </c>
      <c r="CM83" s="74"/>
      <c r="CN83" s="74"/>
      <c r="CO83" s="74" t="s">
        <v>122</v>
      </c>
      <c r="CP83" s="74"/>
      <c r="CQ83" s="74" t="s">
        <v>123</v>
      </c>
      <c r="CR83" s="74" t="s">
        <v>140</v>
      </c>
      <c r="CS83" s="74"/>
      <c r="CT83" s="74" t="s">
        <v>141</v>
      </c>
      <c r="CU83" s="74" t="s">
        <v>141</v>
      </c>
      <c r="CV83" s="74"/>
      <c r="CW83" s="74"/>
      <c r="CX83" s="74"/>
      <c r="CY83" s="74"/>
    </row>
    <row r="84" spans="1:110" s="17" customFormat="1" x14ac:dyDescent="0.4">
      <c r="A84" s="76">
        <v>83</v>
      </c>
      <c r="B84" s="70" t="s">
        <v>115</v>
      </c>
      <c r="C84" s="71">
        <v>0</v>
      </c>
      <c r="D84" s="71">
        <v>0</v>
      </c>
      <c r="E84" s="71">
        <v>0</v>
      </c>
      <c r="F84" s="71">
        <v>0</v>
      </c>
      <c r="G84" s="71">
        <v>0</v>
      </c>
      <c r="H84" s="71">
        <v>0</v>
      </c>
      <c r="I84" s="72">
        <f t="shared" si="3"/>
        <v>0</v>
      </c>
      <c r="J84" s="72">
        <f t="shared" si="4"/>
        <v>0</v>
      </c>
      <c r="K84" s="72">
        <f t="shared" si="5"/>
        <v>0</v>
      </c>
      <c r="L84" s="72">
        <f>I84/[1]R5!H84</f>
        <v>0</v>
      </c>
      <c r="M84" s="72">
        <f>J84/[1]R5!H84</f>
        <v>0</v>
      </c>
      <c r="N84" s="71">
        <v>0</v>
      </c>
      <c r="O84" s="71">
        <v>0</v>
      </c>
      <c r="P84" s="73">
        <v>1</v>
      </c>
      <c r="Q84" s="74"/>
      <c r="R84" s="73"/>
      <c r="S84" s="74"/>
      <c r="T84" s="73"/>
      <c r="U84" s="74"/>
      <c r="V84" s="74" t="s">
        <v>130</v>
      </c>
      <c r="W84" s="74" t="s">
        <v>103</v>
      </c>
      <c r="X84" s="74"/>
      <c r="Y84" s="74"/>
      <c r="Z84" s="74"/>
      <c r="AA84" s="74"/>
      <c r="AB84" s="74"/>
      <c r="AC84" s="74"/>
      <c r="AD84" s="74"/>
      <c r="AE84" s="74" t="s">
        <v>219</v>
      </c>
      <c r="AF84" s="74" t="s">
        <v>145</v>
      </c>
      <c r="AG84" s="74"/>
      <c r="AH84" s="74" t="s">
        <v>133</v>
      </c>
      <c r="AI84" s="74"/>
      <c r="AJ84" s="74"/>
      <c r="AK84" s="74"/>
      <c r="AL84" s="74"/>
      <c r="AM84" s="74"/>
      <c r="AN84" s="74"/>
      <c r="AO84" s="74"/>
      <c r="AP84" s="74"/>
      <c r="AQ84" s="74"/>
      <c r="AR84" s="74"/>
      <c r="AS84" s="74"/>
      <c r="AT84" s="74"/>
      <c r="AU84" s="74"/>
      <c r="AV84" s="74"/>
      <c r="AW84" s="74"/>
      <c r="AX84" s="74"/>
      <c r="AY84" s="74"/>
      <c r="AZ84" s="74"/>
      <c r="BA84" s="74"/>
      <c r="BB84" s="74"/>
      <c r="BC84" s="74"/>
      <c r="BD84" s="74"/>
      <c r="BE84" s="74"/>
      <c r="BF84" s="74"/>
      <c r="BG84" s="74"/>
      <c r="BH84" s="74"/>
      <c r="BI84" s="74"/>
      <c r="BJ84" s="74"/>
      <c r="BK84" s="74"/>
      <c r="BL84" s="74"/>
      <c r="BM84" s="74"/>
      <c r="BN84" s="74"/>
      <c r="BO84" s="74"/>
      <c r="BP84" s="74"/>
      <c r="BQ84" s="74" t="s">
        <v>134</v>
      </c>
      <c r="BR84" s="74"/>
      <c r="BS84" s="74"/>
      <c r="BT84" s="74"/>
      <c r="BU84" s="74"/>
      <c r="BV84" s="74"/>
      <c r="BW84" s="74"/>
      <c r="BX84" s="74"/>
      <c r="BY84" s="17" t="s">
        <v>349</v>
      </c>
      <c r="BZ84" s="74" t="s">
        <v>350</v>
      </c>
      <c r="CA84" s="74"/>
      <c r="CB84" s="74"/>
      <c r="CC84" s="74" t="s">
        <v>137</v>
      </c>
      <c r="CD84" s="74" t="s">
        <v>137</v>
      </c>
      <c r="CE84" s="74" t="s">
        <v>121</v>
      </c>
      <c r="CF84" s="74" t="s">
        <v>121</v>
      </c>
      <c r="CG84" s="74" t="s">
        <v>137</v>
      </c>
      <c r="CH84" s="74" t="s">
        <v>121</v>
      </c>
      <c r="CI84" s="74" t="s">
        <v>122</v>
      </c>
      <c r="CJ84" s="74"/>
      <c r="CK84" s="74"/>
      <c r="CL84" s="74" t="s">
        <v>122</v>
      </c>
      <c r="CM84" s="74" t="s">
        <v>122</v>
      </c>
      <c r="CN84" s="74"/>
      <c r="CO84" s="74" t="s">
        <v>122</v>
      </c>
      <c r="CP84" s="74"/>
      <c r="CQ84" s="74" t="s">
        <v>122</v>
      </c>
      <c r="CR84" s="74" t="s">
        <v>140</v>
      </c>
      <c r="CS84" s="74"/>
      <c r="CT84" s="74" t="s">
        <v>128</v>
      </c>
      <c r="CU84" s="74" t="s">
        <v>128</v>
      </c>
      <c r="CV84" s="74"/>
      <c r="CW84" s="74"/>
      <c r="CX84" s="74"/>
      <c r="CY84" s="74"/>
    </row>
    <row r="85" spans="1:110" s="17" customFormat="1" x14ac:dyDescent="0.4">
      <c r="A85" s="69">
        <v>84</v>
      </c>
      <c r="B85" s="70" t="s">
        <v>115</v>
      </c>
      <c r="C85" s="71">
        <v>316</v>
      </c>
      <c r="D85" s="71">
        <v>0</v>
      </c>
      <c r="E85" s="71">
        <v>0</v>
      </c>
      <c r="F85" s="71">
        <v>0</v>
      </c>
      <c r="G85" s="71">
        <v>0</v>
      </c>
      <c r="H85" s="71">
        <v>1037.5</v>
      </c>
      <c r="I85" s="72">
        <f t="shared" si="3"/>
        <v>0</v>
      </c>
      <c r="J85" s="72">
        <f t="shared" si="4"/>
        <v>1037.5</v>
      </c>
      <c r="K85" s="72">
        <f t="shared" si="5"/>
        <v>1037.5</v>
      </c>
      <c r="L85" s="72">
        <f>I85/[1]R5!H85</f>
        <v>0</v>
      </c>
      <c r="M85" s="72">
        <f>J85/[1]R5!H85</f>
        <v>21.614583333333332</v>
      </c>
      <c r="N85" s="71">
        <v>0</v>
      </c>
      <c r="O85" s="71">
        <v>0</v>
      </c>
      <c r="P85" s="73">
        <v>0</v>
      </c>
      <c r="Q85" s="74"/>
      <c r="R85" s="73"/>
      <c r="S85" s="74"/>
      <c r="T85" s="73"/>
      <c r="U85" s="74"/>
      <c r="V85" s="74" t="s">
        <v>130</v>
      </c>
      <c r="W85" s="74" t="s">
        <v>103</v>
      </c>
      <c r="X85" s="74"/>
      <c r="Y85" s="74"/>
      <c r="Z85" s="74"/>
      <c r="AA85" s="74"/>
      <c r="AB85" s="74"/>
      <c r="AC85" s="74"/>
      <c r="AD85" s="74" t="s">
        <v>197</v>
      </c>
      <c r="AE85" s="74" t="s">
        <v>131</v>
      </c>
      <c r="AF85" s="74" t="s">
        <v>145</v>
      </c>
      <c r="AG85" s="74"/>
      <c r="AH85" s="74" t="s">
        <v>133</v>
      </c>
      <c r="AI85" s="74"/>
      <c r="AJ85" s="74"/>
      <c r="AK85" s="74"/>
      <c r="AL85" s="74"/>
      <c r="AM85" s="74"/>
      <c r="AN85" s="74"/>
      <c r="AO85" s="74"/>
      <c r="AP85" s="74"/>
      <c r="AQ85" s="74"/>
      <c r="AR85" s="74"/>
      <c r="AS85" s="74"/>
      <c r="AT85" s="74"/>
      <c r="AU85" s="74"/>
      <c r="AV85" s="74"/>
      <c r="AW85" s="74"/>
      <c r="AX85" s="74"/>
      <c r="AY85" s="74"/>
      <c r="AZ85" s="74"/>
      <c r="BA85" s="74"/>
      <c r="BB85" s="74"/>
      <c r="BC85" s="74"/>
      <c r="BD85" s="74"/>
      <c r="BE85" s="74"/>
      <c r="BF85" s="74"/>
      <c r="BG85" s="74"/>
      <c r="BH85" s="74"/>
      <c r="BI85" s="74"/>
      <c r="BJ85" s="74"/>
      <c r="BK85" s="74"/>
      <c r="BL85" s="74"/>
      <c r="BM85" s="74"/>
      <c r="BN85" s="74"/>
      <c r="BO85" s="74"/>
      <c r="BP85" s="74"/>
      <c r="BQ85" s="74" t="s">
        <v>134</v>
      </c>
      <c r="BR85" s="74" t="s">
        <v>101</v>
      </c>
      <c r="BS85" s="74"/>
      <c r="BT85" s="74"/>
      <c r="BU85" s="74"/>
      <c r="BV85" s="74"/>
      <c r="BW85" s="74"/>
      <c r="BX85" s="74"/>
      <c r="BY85" s="17" t="s">
        <v>351</v>
      </c>
      <c r="BZ85" s="74" t="s">
        <v>256</v>
      </c>
      <c r="CA85" s="74"/>
      <c r="CB85" s="74"/>
      <c r="CC85" s="74" t="s">
        <v>137</v>
      </c>
      <c r="CD85" s="74" t="s">
        <v>137</v>
      </c>
      <c r="CE85" s="74" t="s">
        <v>138</v>
      </c>
      <c r="CF85" s="74" t="s">
        <v>138</v>
      </c>
      <c r="CG85" s="74" t="s">
        <v>139</v>
      </c>
      <c r="CH85" s="74" t="s">
        <v>121</v>
      </c>
      <c r="CI85" s="74" t="s">
        <v>122</v>
      </c>
      <c r="CJ85" s="74"/>
      <c r="CK85" s="74"/>
      <c r="CL85" s="74" t="s">
        <v>122</v>
      </c>
      <c r="CM85" s="74"/>
      <c r="CN85" s="74"/>
      <c r="CO85" s="74" t="s">
        <v>122</v>
      </c>
      <c r="CP85" s="74"/>
      <c r="CQ85" s="74" t="s">
        <v>122</v>
      </c>
      <c r="CR85" s="74" t="s">
        <v>140</v>
      </c>
      <c r="CS85" s="74"/>
      <c r="CT85" s="74" t="s">
        <v>128</v>
      </c>
      <c r="CU85" s="74" t="s">
        <v>129</v>
      </c>
      <c r="CV85" s="74"/>
      <c r="CW85" s="74"/>
      <c r="CX85" s="74"/>
      <c r="CY85" s="74"/>
    </row>
    <row r="86" spans="1:110" s="17" customFormat="1" x14ac:dyDescent="0.4">
      <c r="A86" s="76">
        <v>85</v>
      </c>
      <c r="B86" s="70" t="s">
        <v>115</v>
      </c>
      <c r="C86" s="71">
        <v>26</v>
      </c>
      <c r="D86" s="71">
        <v>0</v>
      </c>
      <c r="E86" s="71">
        <v>0</v>
      </c>
      <c r="F86" s="71">
        <v>0</v>
      </c>
      <c r="G86" s="71">
        <v>0</v>
      </c>
      <c r="H86" s="71">
        <v>0</v>
      </c>
      <c r="I86" s="72">
        <f t="shared" si="3"/>
        <v>0</v>
      </c>
      <c r="J86" s="72">
        <f t="shared" si="4"/>
        <v>0</v>
      </c>
      <c r="K86" s="72">
        <f t="shared" si="5"/>
        <v>0</v>
      </c>
      <c r="L86" s="72">
        <f>I86/[1]R5!H86</f>
        <v>0</v>
      </c>
      <c r="M86" s="72">
        <f>J86/[1]R5!H86</f>
        <v>0</v>
      </c>
      <c r="N86" s="71">
        <v>0</v>
      </c>
      <c r="O86" s="71">
        <v>0</v>
      </c>
      <c r="P86" s="73">
        <v>0</v>
      </c>
      <c r="Q86" s="74"/>
      <c r="R86" s="73"/>
      <c r="S86" s="74"/>
      <c r="T86" s="73"/>
      <c r="U86" s="74"/>
      <c r="V86" s="74" t="s">
        <v>130</v>
      </c>
      <c r="W86" s="74" t="s">
        <v>103</v>
      </c>
      <c r="X86" s="74"/>
      <c r="Y86" s="74"/>
      <c r="Z86" s="74"/>
      <c r="AA86" s="74"/>
      <c r="AB86" s="74"/>
      <c r="AC86" s="74"/>
      <c r="AD86" s="74" t="s">
        <v>352</v>
      </c>
      <c r="AE86" s="74" t="s">
        <v>131</v>
      </c>
      <c r="AF86" s="74" t="s">
        <v>132</v>
      </c>
      <c r="AG86" s="74"/>
      <c r="AH86" s="74" t="s">
        <v>133</v>
      </c>
      <c r="AI86" s="74"/>
      <c r="AJ86" s="74"/>
      <c r="AK86" s="74"/>
      <c r="AL86" s="74"/>
      <c r="AM86" s="74"/>
      <c r="AN86" s="74"/>
      <c r="AO86" s="74"/>
      <c r="AP86" s="74"/>
      <c r="AQ86" s="74"/>
      <c r="AR86" s="74"/>
      <c r="AS86" s="74"/>
      <c r="AT86" s="74"/>
      <c r="AU86" s="74"/>
      <c r="AV86" s="74"/>
      <c r="AW86" s="74"/>
      <c r="AX86" s="74"/>
      <c r="AY86" s="74"/>
      <c r="AZ86" s="74"/>
      <c r="BA86" s="74"/>
      <c r="BB86" s="74"/>
      <c r="BC86" s="74"/>
      <c r="BD86" s="74"/>
      <c r="BE86" s="74"/>
      <c r="BF86" s="74"/>
      <c r="BG86" s="74"/>
      <c r="BH86" s="74"/>
      <c r="BI86" s="74"/>
      <c r="BJ86" s="74"/>
      <c r="BK86" s="74"/>
      <c r="BL86" s="74"/>
      <c r="BM86" s="74"/>
      <c r="BN86" s="74"/>
      <c r="BO86" s="74"/>
      <c r="BP86" s="74"/>
      <c r="BQ86" s="74" t="s">
        <v>134</v>
      </c>
      <c r="BR86" s="74" t="s">
        <v>134</v>
      </c>
      <c r="BS86" s="74" t="s">
        <v>135</v>
      </c>
      <c r="BT86" s="74"/>
      <c r="BU86" s="74"/>
      <c r="BV86" s="74"/>
      <c r="BW86" s="74"/>
      <c r="BX86" s="74"/>
      <c r="BY86" s="17" t="s">
        <v>351</v>
      </c>
      <c r="BZ86" s="74" t="s">
        <v>353</v>
      </c>
      <c r="CA86" s="74" t="s">
        <v>354</v>
      </c>
      <c r="CB86" s="74" t="s">
        <v>354</v>
      </c>
      <c r="CC86" s="74" t="s">
        <v>121</v>
      </c>
      <c r="CD86" s="74" t="s">
        <v>121</v>
      </c>
      <c r="CE86" s="74" t="s">
        <v>138</v>
      </c>
      <c r="CF86" s="74" t="s">
        <v>138</v>
      </c>
      <c r="CG86" s="74" t="s">
        <v>139</v>
      </c>
      <c r="CH86" s="74" t="s">
        <v>121</v>
      </c>
      <c r="CI86" s="74" t="s">
        <v>122</v>
      </c>
      <c r="CJ86" s="74"/>
      <c r="CK86" s="74"/>
      <c r="CL86" s="74" t="s">
        <v>122</v>
      </c>
      <c r="CM86" s="74"/>
      <c r="CN86" s="74"/>
      <c r="CO86" s="74" t="s">
        <v>122</v>
      </c>
      <c r="CP86" s="74"/>
      <c r="CQ86" s="74" t="s">
        <v>141</v>
      </c>
      <c r="CR86" s="74" t="s">
        <v>126</v>
      </c>
      <c r="CS86" s="74"/>
      <c r="CT86" s="74" t="s">
        <v>128</v>
      </c>
      <c r="CU86" s="74" t="s">
        <v>129</v>
      </c>
      <c r="CV86" s="74"/>
      <c r="CW86" s="74"/>
      <c r="CX86" s="74"/>
      <c r="CY86" s="74"/>
      <c r="CZ86" s="77"/>
      <c r="DA86" s="77"/>
      <c r="DB86" s="77"/>
      <c r="DC86" s="77"/>
      <c r="DD86" s="77"/>
      <c r="DE86" s="77"/>
      <c r="DF86" s="77"/>
    </row>
    <row r="87" spans="1:110" s="17" customFormat="1" x14ac:dyDescent="0.4">
      <c r="A87" s="69">
        <v>86</v>
      </c>
      <c r="B87" s="70" t="s">
        <v>115</v>
      </c>
      <c r="C87" s="71">
        <v>0</v>
      </c>
      <c r="D87" s="71">
        <v>0</v>
      </c>
      <c r="E87" s="71">
        <v>0</v>
      </c>
      <c r="F87" s="71">
        <v>0</v>
      </c>
      <c r="G87" s="71">
        <v>0</v>
      </c>
      <c r="H87" s="71">
        <v>0</v>
      </c>
      <c r="I87" s="72">
        <f t="shared" si="3"/>
        <v>0</v>
      </c>
      <c r="J87" s="72">
        <f t="shared" si="4"/>
        <v>0</v>
      </c>
      <c r="K87" s="72">
        <f t="shared" si="5"/>
        <v>0</v>
      </c>
      <c r="L87" s="72">
        <f>I87/[1]R5!H87</f>
        <v>0</v>
      </c>
      <c r="M87" s="72">
        <f>J87/[1]R5!H87</f>
        <v>0</v>
      </c>
      <c r="N87" s="71">
        <v>0</v>
      </c>
      <c r="O87" s="71">
        <v>0</v>
      </c>
      <c r="P87" s="73"/>
      <c r="Q87" s="74"/>
      <c r="R87" s="73"/>
      <c r="S87" s="74"/>
      <c r="T87" s="73"/>
      <c r="U87" s="74"/>
      <c r="V87" s="74" t="s">
        <v>130</v>
      </c>
      <c r="W87" s="74" t="s">
        <v>103</v>
      </c>
      <c r="X87" s="74"/>
      <c r="Y87" s="74"/>
      <c r="Z87" s="74"/>
      <c r="AA87" s="74"/>
      <c r="AB87" s="74"/>
      <c r="AC87" s="74"/>
      <c r="AD87" s="74"/>
      <c r="AE87" s="74"/>
      <c r="AF87" s="74"/>
      <c r="AG87" s="74"/>
      <c r="AH87" s="74" t="s">
        <v>214</v>
      </c>
      <c r="AI87" s="74"/>
      <c r="AJ87" s="74"/>
      <c r="AK87" s="74"/>
      <c r="AL87" s="74"/>
      <c r="AM87" s="74"/>
      <c r="AN87" s="74"/>
      <c r="AO87" s="74"/>
      <c r="AP87" s="74"/>
      <c r="AQ87" s="74"/>
      <c r="AR87" s="74"/>
      <c r="AS87" s="74"/>
      <c r="AT87" s="74"/>
      <c r="AU87" s="74"/>
      <c r="AV87" s="74"/>
      <c r="AW87" s="74"/>
      <c r="AX87" s="74"/>
      <c r="AY87" s="74"/>
      <c r="AZ87" s="74"/>
      <c r="BA87" s="74"/>
      <c r="BB87" s="74"/>
      <c r="BC87" s="74"/>
      <c r="BD87" s="74"/>
      <c r="BE87" s="74"/>
      <c r="BF87" s="74"/>
      <c r="BG87" s="74"/>
      <c r="BH87" s="74"/>
      <c r="BI87" s="74"/>
      <c r="BJ87" s="74"/>
      <c r="BK87" s="74"/>
      <c r="BL87" s="74"/>
      <c r="BM87" s="74"/>
      <c r="BN87" s="74"/>
      <c r="BO87" s="74"/>
      <c r="BP87" s="74"/>
      <c r="BQ87" s="74" t="s">
        <v>105</v>
      </c>
      <c r="BR87" s="74" t="s">
        <v>105</v>
      </c>
      <c r="BS87" s="74" t="s">
        <v>106</v>
      </c>
      <c r="BT87" s="74" t="s">
        <v>104</v>
      </c>
      <c r="BU87" s="74"/>
      <c r="BV87" s="74"/>
      <c r="BW87" s="74"/>
      <c r="BX87" s="74"/>
      <c r="BY87" s="75"/>
      <c r="BZ87" s="74"/>
      <c r="CA87" s="74"/>
      <c r="CB87" s="74"/>
      <c r="CC87" s="74" t="s">
        <v>121</v>
      </c>
      <c r="CD87" s="74" t="s">
        <v>138</v>
      </c>
      <c r="CE87" s="74" t="s">
        <v>138</v>
      </c>
      <c r="CF87" s="74" t="s">
        <v>138</v>
      </c>
      <c r="CG87" s="74" t="s">
        <v>139</v>
      </c>
      <c r="CH87" s="74"/>
      <c r="CI87" s="74" t="s">
        <v>122</v>
      </c>
      <c r="CJ87" s="74"/>
      <c r="CK87" s="74"/>
      <c r="CL87" s="74" t="s">
        <v>122</v>
      </c>
      <c r="CM87" s="74" t="s">
        <v>141</v>
      </c>
      <c r="CN87" s="74" t="s">
        <v>125</v>
      </c>
      <c r="CO87" s="74" t="s">
        <v>122</v>
      </c>
      <c r="CP87" s="74" t="s">
        <v>125</v>
      </c>
      <c r="CQ87" s="74" t="s">
        <v>141</v>
      </c>
      <c r="CR87" s="74" t="s">
        <v>140</v>
      </c>
      <c r="CS87" s="74"/>
      <c r="CT87" s="74" t="s">
        <v>141</v>
      </c>
      <c r="CU87" s="74" t="s">
        <v>141</v>
      </c>
      <c r="CV87" s="74"/>
      <c r="CW87" s="74"/>
      <c r="CX87" s="74"/>
      <c r="CY87" s="74"/>
      <c r="CZ87" s="75"/>
    </row>
    <row r="88" spans="1:110" s="17" customFormat="1" x14ac:dyDescent="0.4">
      <c r="A88" s="76">
        <v>87</v>
      </c>
      <c r="B88" s="70" t="s">
        <v>115</v>
      </c>
      <c r="C88" s="71">
        <v>16</v>
      </c>
      <c r="D88" s="71">
        <v>0</v>
      </c>
      <c r="E88" s="71">
        <v>0</v>
      </c>
      <c r="F88" s="71">
        <v>0</v>
      </c>
      <c r="G88" s="71">
        <v>0</v>
      </c>
      <c r="H88" s="71">
        <v>0</v>
      </c>
      <c r="I88" s="72">
        <f t="shared" si="3"/>
        <v>0</v>
      </c>
      <c r="J88" s="72">
        <f t="shared" si="4"/>
        <v>0</v>
      </c>
      <c r="K88" s="72">
        <f t="shared" si="5"/>
        <v>0</v>
      </c>
      <c r="L88" s="72">
        <f>I88/[1]R5!H88</f>
        <v>0</v>
      </c>
      <c r="M88" s="72">
        <f>J88/[1]R5!H88</f>
        <v>0</v>
      </c>
      <c r="N88" s="71">
        <v>0</v>
      </c>
      <c r="O88" s="71">
        <v>0</v>
      </c>
      <c r="P88" s="73">
        <v>0</v>
      </c>
      <c r="Q88" s="74"/>
      <c r="R88" s="73"/>
      <c r="S88" s="74"/>
      <c r="T88" s="73"/>
      <c r="U88" s="74"/>
      <c r="V88" s="74" t="s">
        <v>130</v>
      </c>
      <c r="W88" s="74" t="s">
        <v>103</v>
      </c>
      <c r="X88" s="74"/>
      <c r="Y88" s="74"/>
      <c r="Z88" s="74"/>
      <c r="AA88" s="74"/>
      <c r="AB88" s="74"/>
      <c r="AC88" s="74"/>
      <c r="AD88" s="74" t="s">
        <v>355</v>
      </c>
      <c r="AE88" s="74" t="s">
        <v>109</v>
      </c>
      <c r="AF88" s="74" t="s">
        <v>145</v>
      </c>
      <c r="AG88" s="74"/>
      <c r="AH88" s="74" t="s">
        <v>111</v>
      </c>
      <c r="AI88" s="74"/>
      <c r="AJ88" s="74"/>
      <c r="AK88" s="74"/>
      <c r="AL88" s="74"/>
      <c r="AM88" s="74" t="s">
        <v>112</v>
      </c>
      <c r="AN88" s="74"/>
      <c r="AO88" s="74" t="s">
        <v>112</v>
      </c>
      <c r="AP88" s="74"/>
      <c r="AQ88" s="74"/>
      <c r="AR88" s="74"/>
      <c r="AS88" s="74"/>
      <c r="AT88" s="74" t="s">
        <v>113</v>
      </c>
      <c r="AU88" s="74" t="s">
        <v>114</v>
      </c>
      <c r="AV88" s="74" t="s">
        <v>115</v>
      </c>
      <c r="AW88" s="74" t="s">
        <v>116</v>
      </c>
      <c r="AX88" s="74"/>
      <c r="AY88" s="74"/>
      <c r="AZ88" s="74"/>
      <c r="BA88" s="74"/>
      <c r="BB88" s="74"/>
      <c r="BC88" s="74"/>
      <c r="BD88" s="74"/>
      <c r="BE88" s="74"/>
      <c r="BF88" s="74"/>
      <c r="BG88" s="74" t="s">
        <v>112</v>
      </c>
      <c r="BH88" s="74"/>
      <c r="BI88" s="74" t="s">
        <v>112</v>
      </c>
      <c r="BJ88" s="74"/>
      <c r="BK88" s="74"/>
      <c r="BL88" s="74"/>
      <c r="BM88" s="74"/>
      <c r="BN88" s="74"/>
      <c r="BO88" s="74"/>
      <c r="BP88" s="74"/>
      <c r="BQ88" s="74"/>
      <c r="BR88" s="74"/>
      <c r="BS88" s="74"/>
      <c r="BT88" s="74"/>
      <c r="BU88" s="74"/>
      <c r="BV88" s="74"/>
      <c r="BW88" s="74"/>
      <c r="BX88" s="74"/>
      <c r="BY88" s="75"/>
      <c r="BZ88" s="74" t="s">
        <v>356</v>
      </c>
      <c r="CA88" s="74" t="s">
        <v>356</v>
      </c>
      <c r="CB88" s="74" t="s">
        <v>356</v>
      </c>
      <c r="CC88" s="74" t="s">
        <v>137</v>
      </c>
      <c r="CD88" s="74" t="s">
        <v>137</v>
      </c>
      <c r="CE88" s="74" t="s">
        <v>138</v>
      </c>
      <c r="CF88" s="74" t="s">
        <v>138</v>
      </c>
      <c r="CG88" s="74" t="s">
        <v>139</v>
      </c>
      <c r="CH88" s="74" t="s">
        <v>121</v>
      </c>
      <c r="CI88" s="74" t="s">
        <v>122</v>
      </c>
      <c r="CJ88" s="74"/>
      <c r="CK88" s="74"/>
      <c r="CL88" s="74" t="s">
        <v>122</v>
      </c>
      <c r="CM88" s="74" t="s">
        <v>123</v>
      </c>
      <c r="CN88" s="74" t="s">
        <v>125</v>
      </c>
      <c r="CO88" s="74" t="s">
        <v>122</v>
      </c>
      <c r="CP88" s="74" t="s">
        <v>125</v>
      </c>
      <c r="CQ88" s="74" t="s">
        <v>123</v>
      </c>
      <c r="CR88" s="74" t="s">
        <v>126</v>
      </c>
      <c r="CS88" s="74"/>
      <c r="CT88" s="74" t="s">
        <v>128</v>
      </c>
      <c r="CU88" s="74"/>
      <c r="CV88" s="74"/>
      <c r="CW88" s="74"/>
      <c r="CX88" s="74"/>
      <c r="CY88" s="74"/>
    </row>
    <row r="89" spans="1:110" s="17" customFormat="1" x14ac:dyDescent="0.4">
      <c r="A89" s="69">
        <v>88</v>
      </c>
      <c r="B89" s="70" t="s">
        <v>115</v>
      </c>
      <c r="C89" s="71">
        <v>2</v>
      </c>
      <c r="D89" s="71">
        <v>0</v>
      </c>
      <c r="E89" s="71">
        <v>0</v>
      </c>
      <c r="F89" s="71">
        <v>0</v>
      </c>
      <c r="G89" s="71">
        <v>0</v>
      </c>
      <c r="H89" s="71">
        <v>0</v>
      </c>
      <c r="I89" s="72">
        <f t="shared" si="3"/>
        <v>0</v>
      </c>
      <c r="J89" s="72">
        <f t="shared" si="4"/>
        <v>0</v>
      </c>
      <c r="K89" s="72">
        <f t="shared" si="5"/>
        <v>0</v>
      </c>
      <c r="L89" s="72">
        <f>I89/[1]R5!H89</f>
        <v>0</v>
      </c>
      <c r="M89" s="72">
        <f>J89/[1]R5!H89</f>
        <v>0</v>
      </c>
      <c r="N89" s="71">
        <v>0</v>
      </c>
      <c r="O89" s="71">
        <v>0</v>
      </c>
      <c r="P89" s="73">
        <v>0</v>
      </c>
      <c r="Q89" s="74"/>
      <c r="R89" s="73"/>
      <c r="S89" s="74"/>
      <c r="T89" s="73"/>
      <c r="U89" s="74"/>
      <c r="V89" s="74" t="s">
        <v>130</v>
      </c>
      <c r="W89" s="74" t="s">
        <v>103</v>
      </c>
      <c r="X89" s="74"/>
      <c r="Y89" s="74"/>
      <c r="Z89" s="74"/>
      <c r="AA89" s="74"/>
      <c r="AB89" s="74"/>
      <c r="AC89" s="74"/>
      <c r="AD89" s="74" t="s">
        <v>310</v>
      </c>
      <c r="AE89" s="74" t="s">
        <v>109</v>
      </c>
      <c r="AF89" s="74" t="s">
        <v>132</v>
      </c>
      <c r="AG89" s="74"/>
      <c r="AH89" s="74" t="s">
        <v>146</v>
      </c>
      <c r="AI89" s="74" t="s">
        <v>112</v>
      </c>
      <c r="AJ89" s="74"/>
      <c r="AK89" s="74"/>
      <c r="AL89" s="74" t="s">
        <v>112</v>
      </c>
      <c r="AM89" s="74" t="s">
        <v>112</v>
      </c>
      <c r="AN89" s="74" t="s">
        <v>112</v>
      </c>
      <c r="AO89" s="74" t="s">
        <v>112</v>
      </c>
      <c r="AP89" s="74"/>
      <c r="AQ89" s="74"/>
      <c r="AR89" s="74"/>
      <c r="AS89" s="74"/>
      <c r="AT89" s="74" t="s">
        <v>113</v>
      </c>
      <c r="AU89" s="74" t="s">
        <v>357</v>
      </c>
      <c r="AV89" s="74" t="s">
        <v>115</v>
      </c>
      <c r="AW89" s="74" t="s">
        <v>211</v>
      </c>
      <c r="AX89" s="74" t="s">
        <v>115</v>
      </c>
      <c r="AY89" s="74"/>
      <c r="AZ89" s="74"/>
      <c r="BA89" s="74"/>
      <c r="BB89" s="74"/>
      <c r="BC89" s="74"/>
      <c r="BD89" s="74" t="s">
        <v>147</v>
      </c>
      <c r="BE89" s="74" t="s">
        <v>147</v>
      </c>
      <c r="BF89" s="74"/>
      <c r="BG89" s="74"/>
      <c r="BH89" s="74"/>
      <c r="BI89" s="74" t="s">
        <v>147</v>
      </c>
      <c r="BJ89" s="74"/>
      <c r="BK89" s="74"/>
      <c r="BL89" s="74" t="s">
        <v>147</v>
      </c>
      <c r="BM89" s="74" t="s">
        <v>147</v>
      </c>
      <c r="BN89" s="74" t="s">
        <v>147</v>
      </c>
      <c r="BO89" s="74"/>
      <c r="BP89" s="74"/>
      <c r="BQ89" s="74"/>
      <c r="BR89" s="74"/>
      <c r="BS89" s="74"/>
      <c r="BT89" s="74"/>
      <c r="BU89" s="74"/>
      <c r="BV89" s="74"/>
      <c r="BW89" s="74"/>
      <c r="BX89" s="74"/>
      <c r="BY89" s="75"/>
      <c r="BZ89" s="74" t="s">
        <v>358</v>
      </c>
      <c r="CA89" s="74" t="s">
        <v>359</v>
      </c>
      <c r="CB89" s="74" t="s">
        <v>359</v>
      </c>
      <c r="CC89" s="74" t="s">
        <v>121</v>
      </c>
      <c r="CD89" s="74" t="s">
        <v>121</v>
      </c>
      <c r="CE89" s="74" t="s">
        <v>138</v>
      </c>
      <c r="CF89" s="74" t="s">
        <v>138</v>
      </c>
      <c r="CG89" s="74" t="s">
        <v>139</v>
      </c>
      <c r="CH89" s="74" t="s">
        <v>121</v>
      </c>
      <c r="CI89" s="74" t="s">
        <v>122</v>
      </c>
      <c r="CJ89" s="74"/>
      <c r="CK89" s="74"/>
      <c r="CL89" s="74" t="s">
        <v>122</v>
      </c>
      <c r="CM89" s="74"/>
      <c r="CN89" s="74"/>
      <c r="CO89" s="74" t="s">
        <v>122</v>
      </c>
      <c r="CP89" s="74"/>
      <c r="CQ89" s="74" t="s">
        <v>123</v>
      </c>
      <c r="CR89" s="74" t="s">
        <v>140</v>
      </c>
      <c r="CS89" s="74"/>
      <c r="CT89" s="74" t="s">
        <v>128</v>
      </c>
      <c r="CU89" s="74" t="s">
        <v>128</v>
      </c>
      <c r="CV89" s="74"/>
      <c r="CW89" s="74"/>
      <c r="CX89" s="74"/>
      <c r="CY89" s="74"/>
    </row>
    <row r="90" spans="1:110" s="17" customFormat="1" x14ac:dyDescent="0.4">
      <c r="A90" s="76">
        <v>89</v>
      </c>
      <c r="B90" s="70" t="s">
        <v>115</v>
      </c>
      <c r="C90" s="71">
        <v>62</v>
      </c>
      <c r="D90" s="71">
        <v>0</v>
      </c>
      <c r="E90" s="71">
        <v>0</v>
      </c>
      <c r="F90" s="71">
        <v>0</v>
      </c>
      <c r="G90" s="71">
        <v>0</v>
      </c>
      <c r="H90" s="71">
        <v>0</v>
      </c>
      <c r="I90" s="72">
        <f t="shared" si="3"/>
        <v>0</v>
      </c>
      <c r="J90" s="72">
        <f t="shared" si="4"/>
        <v>0</v>
      </c>
      <c r="K90" s="72">
        <f t="shared" si="5"/>
        <v>0</v>
      </c>
      <c r="L90" s="72">
        <f>I90/[1]R5!H90</f>
        <v>0</v>
      </c>
      <c r="M90" s="72">
        <f>J90/[1]R5!H90</f>
        <v>0</v>
      </c>
      <c r="N90" s="71">
        <v>0</v>
      </c>
      <c r="O90" s="71">
        <v>0</v>
      </c>
      <c r="P90" s="73">
        <v>0</v>
      </c>
      <c r="Q90" s="74"/>
      <c r="R90" s="73"/>
      <c r="S90" s="74"/>
      <c r="T90" s="73"/>
      <c r="U90" s="74"/>
      <c r="V90" s="74" t="s">
        <v>130</v>
      </c>
      <c r="W90" s="74" t="s">
        <v>103</v>
      </c>
      <c r="X90" s="74"/>
      <c r="Y90" s="74"/>
      <c r="Z90" s="74"/>
      <c r="AA90" s="74"/>
      <c r="AB90" s="74"/>
      <c r="AC90" s="74"/>
      <c r="AD90" s="74"/>
      <c r="AE90" s="74" t="s">
        <v>131</v>
      </c>
      <c r="AF90" s="74" t="s">
        <v>132</v>
      </c>
      <c r="AG90" s="74"/>
      <c r="AH90" s="74" t="s">
        <v>133</v>
      </c>
      <c r="AI90" s="74"/>
      <c r="AJ90" s="74"/>
      <c r="AK90" s="74"/>
      <c r="AL90" s="74"/>
      <c r="AM90" s="74"/>
      <c r="AN90" s="74"/>
      <c r="AO90" s="74"/>
      <c r="AP90" s="74"/>
      <c r="AQ90" s="74"/>
      <c r="AR90" s="74"/>
      <c r="AS90" s="74"/>
      <c r="AT90" s="74"/>
      <c r="AU90" s="74"/>
      <c r="AV90" s="74"/>
      <c r="AW90" s="74"/>
      <c r="AX90" s="74"/>
      <c r="AY90" s="74"/>
      <c r="AZ90" s="74"/>
      <c r="BA90" s="74"/>
      <c r="BB90" s="74"/>
      <c r="BC90" s="74"/>
      <c r="BD90" s="74"/>
      <c r="BE90" s="74"/>
      <c r="BF90" s="74"/>
      <c r="BG90" s="74"/>
      <c r="BH90" s="74"/>
      <c r="BI90" s="74"/>
      <c r="BJ90" s="74"/>
      <c r="BK90" s="74"/>
      <c r="BL90" s="74"/>
      <c r="BM90" s="74"/>
      <c r="BN90" s="74"/>
      <c r="BO90" s="74"/>
      <c r="BP90" s="74"/>
      <c r="BQ90" s="74" t="s">
        <v>134</v>
      </c>
      <c r="BR90" s="74" t="s">
        <v>115</v>
      </c>
      <c r="BS90" s="74" t="s">
        <v>135</v>
      </c>
      <c r="BT90" s="74"/>
      <c r="BU90" s="74"/>
      <c r="BV90" s="74"/>
      <c r="BW90" s="74"/>
      <c r="BX90" s="74"/>
      <c r="BY90" s="78" t="s">
        <v>360</v>
      </c>
      <c r="BZ90" s="74" t="s">
        <v>361</v>
      </c>
      <c r="CA90" s="74"/>
      <c r="CB90" s="74"/>
      <c r="CC90" s="74" t="s">
        <v>158</v>
      </c>
      <c r="CD90" s="74" t="s">
        <v>158</v>
      </c>
      <c r="CE90" s="74" t="s">
        <v>138</v>
      </c>
      <c r="CF90" s="74" t="s">
        <v>138</v>
      </c>
      <c r="CG90" s="74" t="s">
        <v>139</v>
      </c>
      <c r="CH90" s="74" t="s">
        <v>121</v>
      </c>
      <c r="CI90" s="74" t="s">
        <v>122</v>
      </c>
      <c r="CJ90" s="74"/>
      <c r="CK90" s="74"/>
      <c r="CL90" s="74" t="s">
        <v>122</v>
      </c>
      <c r="CM90" s="74"/>
      <c r="CN90" s="74"/>
      <c r="CO90" s="74" t="s">
        <v>122</v>
      </c>
      <c r="CP90" s="74"/>
      <c r="CQ90" s="74" t="s">
        <v>122</v>
      </c>
      <c r="CR90" s="74" t="s">
        <v>140</v>
      </c>
      <c r="CS90" s="74"/>
      <c r="CT90" s="74" t="s">
        <v>128</v>
      </c>
      <c r="CU90" s="74" t="s">
        <v>129</v>
      </c>
      <c r="CV90" s="74"/>
      <c r="CW90" s="74"/>
      <c r="CX90" s="74"/>
      <c r="CY90" s="74"/>
      <c r="CZ90" s="78"/>
      <c r="DA90" s="79"/>
      <c r="DB90" s="79"/>
      <c r="DC90" s="79"/>
      <c r="DD90" s="79"/>
      <c r="DE90" s="79"/>
    </row>
    <row r="91" spans="1:110" s="17" customFormat="1" ht="56.25" x14ac:dyDescent="0.4">
      <c r="A91" s="69">
        <v>90</v>
      </c>
      <c r="B91" s="70" t="s">
        <v>115</v>
      </c>
      <c r="C91" s="71">
        <v>0</v>
      </c>
      <c r="D91" s="71">
        <v>0</v>
      </c>
      <c r="E91" s="71">
        <v>4</v>
      </c>
      <c r="F91" s="71">
        <v>0</v>
      </c>
      <c r="G91" s="71">
        <v>0</v>
      </c>
      <c r="H91" s="71">
        <v>0</v>
      </c>
      <c r="I91" s="72">
        <f t="shared" si="3"/>
        <v>0</v>
      </c>
      <c r="J91" s="72">
        <f t="shared" si="4"/>
        <v>0</v>
      </c>
      <c r="K91" s="72">
        <f t="shared" si="5"/>
        <v>0</v>
      </c>
      <c r="L91" s="72">
        <f>I91/[1]R5!H91</f>
        <v>0</v>
      </c>
      <c r="M91" s="72">
        <f>J91/[1]R5!H91</f>
        <v>0</v>
      </c>
      <c r="N91" s="71">
        <v>0</v>
      </c>
      <c r="O91" s="71">
        <v>0</v>
      </c>
      <c r="P91" s="73"/>
      <c r="Q91" s="74"/>
      <c r="R91" s="73"/>
      <c r="S91" s="74"/>
      <c r="T91" s="73">
        <v>0.5</v>
      </c>
      <c r="U91" s="74"/>
      <c r="V91" s="74" t="s">
        <v>130</v>
      </c>
      <c r="W91" s="74" t="s">
        <v>103</v>
      </c>
      <c r="X91" s="74" t="s">
        <v>104</v>
      </c>
      <c r="Y91" s="74" t="s">
        <v>116</v>
      </c>
      <c r="Z91" s="74"/>
      <c r="AA91" s="74"/>
      <c r="AB91" s="74"/>
      <c r="AC91" s="74"/>
      <c r="AD91" s="74" t="s">
        <v>362</v>
      </c>
      <c r="AE91" s="74" t="s">
        <v>219</v>
      </c>
      <c r="AF91" s="74" t="s">
        <v>132</v>
      </c>
      <c r="AG91" s="74"/>
      <c r="AH91" s="74" t="s">
        <v>133</v>
      </c>
      <c r="AI91" s="74"/>
      <c r="AJ91" s="74"/>
      <c r="AK91" s="74"/>
      <c r="AL91" s="74"/>
      <c r="AM91" s="74"/>
      <c r="AN91" s="74"/>
      <c r="AO91" s="74"/>
      <c r="AP91" s="74"/>
      <c r="AQ91" s="74"/>
      <c r="AR91" s="74"/>
      <c r="AS91" s="74"/>
      <c r="AT91" s="74"/>
      <c r="AU91" s="74"/>
      <c r="AV91" s="74"/>
      <c r="AW91" s="74"/>
      <c r="AX91" s="74"/>
      <c r="AY91" s="74"/>
      <c r="AZ91" s="74"/>
      <c r="BA91" s="74"/>
      <c r="BB91" s="74"/>
      <c r="BC91" s="74"/>
      <c r="BD91" s="74"/>
      <c r="BE91" s="74"/>
      <c r="BF91" s="74"/>
      <c r="BG91" s="74"/>
      <c r="BH91" s="74"/>
      <c r="BI91" s="74"/>
      <c r="BJ91" s="74"/>
      <c r="BK91" s="74"/>
      <c r="BL91" s="74"/>
      <c r="BM91" s="74"/>
      <c r="BN91" s="74"/>
      <c r="BO91" s="74"/>
      <c r="BP91" s="74"/>
      <c r="BQ91" s="74" t="s">
        <v>105</v>
      </c>
      <c r="BR91" s="74" t="s">
        <v>116</v>
      </c>
      <c r="BS91" s="74"/>
      <c r="BT91" s="74"/>
      <c r="BU91" s="74"/>
      <c r="BV91" s="74"/>
      <c r="BW91" s="74"/>
      <c r="BX91" s="74" t="s">
        <v>363</v>
      </c>
      <c r="BY91" s="75" t="s">
        <v>364</v>
      </c>
      <c r="BZ91" s="74" t="s">
        <v>365</v>
      </c>
      <c r="CA91" s="74" t="s">
        <v>365</v>
      </c>
      <c r="CB91" s="74"/>
      <c r="CC91" s="74" t="s">
        <v>150</v>
      </c>
      <c r="CD91" s="74" t="s">
        <v>150</v>
      </c>
      <c r="CE91" s="74" t="s">
        <v>150</v>
      </c>
      <c r="CF91" s="74" t="s">
        <v>138</v>
      </c>
      <c r="CG91" s="74" t="s">
        <v>139</v>
      </c>
      <c r="CH91" s="74" t="s">
        <v>121</v>
      </c>
      <c r="CI91" s="74" t="s">
        <v>122</v>
      </c>
      <c r="CJ91" s="74"/>
      <c r="CK91" s="74"/>
      <c r="CL91" s="74" t="s">
        <v>122</v>
      </c>
      <c r="CM91" s="74" t="s">
        <v>123</v>
      </c>
      <c r="CN91" s="74" t="s">
        <v>125</v>
      </c>
      <c r="CO91" s="74" t="s">
        <v>122</v>
      </c>
      <c r="CP91" s="74" t="s">
        <v>125</v>
      </c>
      <c r="CQ91" s="74" t="s">
        <v>123</v>
      </c>
      <c r="CR91" s="74" t="s">
        <v>140</v>
      </c>
      <c r="CS91" s="74"/>
      <c r="CT91" s="74" t="s">
        <v>128</v>
      </c>
      <c r="CU91" s="74" t="s">
        <v>128</v>
      </c>
      <c r="CV91" s="74"/>
      <c r="CW91" s="74"/>
      <c r="CX91" s="74"/>
      <c r="CY91" s="74"/>
    </row>
    <row r="92" spans="1:110" s="17" customFormat="1" x14ac:dyDescent="0.4">
      <c r="A92" s="76">
        <v>91</v>
      </c>
      <c r="B92" s="70" t="s">
        <v>115</v>
      </c>
      <c r="C92" s="71">
        <v>228</v>
      </c>
      <c r="D92" s="71"/>
      <c r="E92" s="71"/>
      <c r="F92" s="71"/>
      <c r="G92" s="71"/>
      <c r="H92" s="71">
        <v>837.5</v>
      </c>
      <c r="I92" s="72">
        <f t="shared" si="3"/>
        <v>0</v>
      </c>
      <c r="J92" s="72">
        <f t="shared" si="4"/>
        <v>837.5</v>
      </c>
      <c r="K92" s="72">
        <f t="shared" si="5"/>
        <v>837.5</v>
      </c>
      <c r="L92" s="72">
        <f>I92/[1]R5!H92</f>
        <v>0</v>
      </c>
      <c r="M92" s="72">
        <f>J92/[1]R5!H92</f>
        <v>44.078947368421055</v>
      </c>
      <c r="N92" s="71"/>
      <c r="O92" s="71"/>
      <c r="P92" s="81"/>
      <c r="Q92" s="74"/>
      <c r="R92" s="81"/>
      <c r="S92" s="74"/>
      <c r="T92" s="81"/>
      <c r="U92" s="74"/>
      <c r="V92" s="74" t="s">
        <v>130</v>
      </c>
      <c r="W92" s="74" t="s">
        <v>103</v>
      </c>
      <c r="X92" s="74"/>
      <c r="Y92" s="74"/>
      <c r="Z92" s="74"/>
      <c r="AA92" s="74"/>
      <c r="AB92" s="74"/>
      <c r="AC92" s="74"/>
      <c r="AD92" s="74"/>
      <c r="AE92" s="74"/>
      <c r="AF92" s="74"/>
      <c r="AG92" s="74"/>
      <c r="AH92" s="74" t="s">
        <v>133</v>
      </c>
      <c r="AI92" s="74"/>
      <c r="AJ92" s="74"/>
      <c r="AK92" s="74"/>
      <c r="AL92" s="74"/>
      <c r="AM92" s="74"/>
      <c r="AN92" s="74"/>
      <c r="AO92" s="74"/>
      <c r="AP92" s="74"/>
      <c r="AQ92" s="74"/>
      <c r="AR92" s="74"/>
      <c r="AS92" s="74"/>
      <c r="AT92" s="74"/>
      <c r="AU92" s="74"/>
      <c r="AV92" s="74"/>
      <c r="AW92" s="74"/>
      <c r="AX92" s="74"/>
      <c r="AY92" s="74"/>
      <c r="AZ92" s="74"/>
      <c r="BA92" s="74"/>
      <c r="BB92" s="74"/>
      <c r="BC92" s="74"/>
      <c r="BD92" s="74"/>
      <c r="BE92" s="74"/>
      <c r="BF92" s="74"/>
      <c r="BG92" s="74"/>
      <c r="BH92" s="74"/>
      <c r="BI92" s="74"/>
      <c r="BJ92" s="74"/>
      <c r="BK92" s="74"/>
      <c r="BL92" s="74"/>
      <c r="BM92" s="74"/>
      <c r="BN92" s="74"/>
      <c r="BO92" s="74"/>
      <c r="BP92" s="74"/>
      <c r="BQ92" s="74" t="s">
        <v>105</v>
      </c>
      <c r="BR92" s="74" t="s">
        <v>104</v>
      </c>
      <c r="BS92" s="74" t="s">
        <v>106</v>
      </c>
      <c r="BT92" s="74" t="s">
        <v>107</v>
      </c>
      <c r="BU92" s="74"/>
      <c r="BV92" s="74"/>
      <c r="BW92" s="74"/>
      <c r="BX92" s="74"/>
      <c r="BY92" s="78"/>
      <c r="BZ92" s="82" t="s">
        <v>366</v>
      </c>
      <c r="CA92" s="82" t="s">
        <v>366</v>
      </c>
      <c r="CB92" s="82" t="s">
        <v>366</v>
      </c>
      <c r="CC92" s="74" t="s">
        <v>150</v>
      </c>
      <c r="CD92" s="74" t="s">
        <v>150</v>
      </c>
      <c r="CE92" s="74" t="s">
        <v>150</v>
      </c>
      <c r="CF92" s="74" t="s">
        <v>150</v>
      </c>
      <c r="CG92" s="74" t="s">
        <v>139</v>
      </c>
      <c r="CH92" s="74" t="s">
        <v>121</v>
      </c>
      <c r="CI92" s="74" t="s">
        <v>122</v>
      </c>
      <c r="CJ92" s="74"/>
      <c r="CK92" s="74"/>
      <c r="CL92" s="74" t="s">
        <v>123</v>
      </c>
      <c r="CM92" s="74" t="s">
        <v>122</v>
      </c>
      <c r="CN92" s="74" t="s">
        <v>125</v>
      </c>
      <c r="CO92" s="74" t="s">
        <v>122</v>
      </c>
      <c r="CP92" s="74" t="s">
        <v>125</v>
      </c>
      <c r="CQ92" s="74" t="s">
        <v>122</v>
      </c>
      <c r="CR92" s="74" t="s">
        <v>140</v>
      </c>
      <c r="CS92" s="74"/>
      <c r="CT92" s="74" t="s">
        <v>128</v>
      </c>
      <c r="CU92" s="74" t="s">
        <v>129</v>
      </c>
      <c r="CV92" s="74"/>
      <c r="CW92" s="74"/>
      <c r="CX92" s="74"/>
      <c r="CY92" s="74"/>
    </row>
    <row r="93" spans="1:110" s="17" customFormat="1" x14ac:dyDescent="0.4">
      <c r="A93" s="69">
        <v>92</v>
      </c>
      <c r="B93" s="70" t="s">
        <v>115</v>
      </c>
      <c r="C93" s="71">
        <v>38</v>
      </c>
      <c r="D93" s="71"/>
      <c r="E93" s="71"/>
      <c r="F93" s="71"/>
      <c r="G93" s="71"/>
      <c r="H93" s="71"/>
      <c r="I93" s="72">
        <f t="shared" si="3"/>
        <v>0</v>
      </c>
      <c r="J93" s="72">
        <f t="shared" si="4"/>
        <v>0</v>
      </c>
      <c r="K93" s="72">
        <f t="shared" si="5"/>
        <v>0</v>
      </c>
      <c r="L93" s="72">
        <f>I93/[1]R5!H93</f>
        <v>0</v>
      </c>
      <c r="M93" s="72">
        <f>J93/[1]R5!H93</f>
        <v>0</v>
      </c>
      <c r="N93" s="71"/>
      <c r="O93" s="71"/>
      <c r="P93" s="81"/>
      <c r="Q93" s="74"/>
      <c r="R93" s="81"/>
      <c r="S93" s="74"/>
      <c r="T93" s="81"/>
      <c r="U93" s="74"/>
      <c r="V93" s="74" t="s">
        <v>130</v>
      </c>
      <c r="W93" s="74" t="s">
        <v>103</v>
      </c>
      <c r="X93" s="74"/>
      <c r="Y93" s="74"/>
      <c r="Z93" s="74"/>
      <c r="AA93" s="74"/>
      <c r="AB93" s="74"/>
      <c r="AC93" s="74"/>
      <c r="AD93" s="74"/>
      <c r="AE93" s="74" t="s">
        <v>131</v>
      </c>
      <c r="AF93" s="74" t="s">
        <v>132</v>
      </c>
      <c r="AG93" s="74"/>
      <c r="AH93" s="74" t="s">
        <v>133</v>
      </c>
      <c r="AI93" s="74"/>
      <c r="AJ93" s="74"/>
      <c r="AK93" s="74"/>
      <c r="AL93" s="74"/>
      <c r="AM93" s="74"/>
      <c r="AN93" s="74"/>
      <c r="AO93" s="74"/>
      <c r="AP93" s="74"/>
      <c r="AQ93" s="74"/>
      <c r="AR93" s="74"/>
      <c r="AS93" s="74"/>
      <c r="AT93" s="74"/>
      <c r="AU93" s="74"/>
      <c r="AV93" s="74"/>
      <c r="AW93" s="74"/>
      <c r="AX93" s="74"/>
      <c r="AY93" s="74"/>
      <c r="AZ93" s="74"/>
      <c r="BA93" s="74"/>
      <c r="BB93" s="74"/>
      <c r="BC93" s="74"/>
      <c r="BD93" s="74"/>
      <c r="BE93" s="74"/>
      <c r="BF93" s="74"/>
      <c r="BG93" s="74"/>
      <c r="BH93" s="74"/>
      <c r="BI93" s="74"/>
      <c r="BJ93" s="74"/>
      <c r="BK93" s="74"/>
      <c r="BL93" s="74"/>
      <c r="BM93" s="74"/>
      <c r="BN93" s="74"/>
      <c r="BO93" s="74"/>
      <c r="BP93" s="74"/>
      <c r="BQ93" s="74" t="s">
        <v>105</v>
      </c>
      <c r="BR93" s="74" t="s">
        <v>105</v>
      </c>
      <c r="BS93" s="74" t="s">
        <v>106</v>
      </c>
      <c r="BT93" s="74" t="s">
        <v>107</v>
      </c>
      <c r="BU93" s="74" t="s">
        <v>108</v>
      </c>
      <c r="BV93" s="74"/>
      <c r="BW93" s="74"/>
      <c r="BX93" s="74"/>
      <c r="BY93" s="75"/>
      <c r="BZ93" s="74" t="s">
        <v>329</v>
      </c>
      <c r="CA93" s="74" t="s">
        <v>329</v>
      </c>
      <c r="CB93" s="74" t="s">
        <v>329</v>
      </c>
      <c r="CC93" s="74" t="s">
        <v>158</v>
      </c>
      <c r="CD93" s="74" t="s">
        <v>158</v>
      </c>
      <c r="CE93" s="74" t="s">
        <v>138</v>
      </c>
      <c r="CF93" s="74" t="s">
        <v>138</v>
      </c>
      <c r="CG93" s="74" t="s">
        <v>158</v>
      </c>
      <c r="CH93" s="74" t="s">
        <v>299</v>
      </c>
      <c r="CI93" s="74" t="s">
        <v>122</v>
      </c>
      <c r="CJ93" s="74"/>
      <c r="CK93" s="74"/>
      <c r="CL93" s="74" t="s">
        <v>122</v>
      </c>
      <c r="CM93" s="74" t="s">
        <v>123</v>
      </c>
      <c r="CN93" s="74" t="s">
        <v>125</v>
      </c>
      <c r="CO93" s="74" t="s">
        <v>122</v>
      </c>
      <c r="CP93" s="74" t="s">
        <v>125</v>
      </c>
      <c r="CQ93" s="74" t="s">
        <v>123</v>
      </c>
      <c r="CR93" s="74" t="s">
        <v>140</v>
      </c>
      <c r="CS93" s="74"/>
      <c r="CT93" s="74" t="s">
        <v>128</v>
      </c>
      <c r="CU93" s="74" t="s">
        <v>141</v>
      </c>
      <c r="CV93" s="74"/>
      <c r="CW93" s="74"/>
      <c r="CX93" s="74"/>
      <c r="CY93" s="74"/>
    </row>
    <row r="94" spans="1:110" s="17" customFormat="1" ht="18.600000000000001" customHeight="1" x14ac:dyDescent="0.4">
      <c r="A94" s="76">
        <v>93</v>
      </c>
      <c r="B94" s="70" t="s">
        <v>115</v>
      </c>
      <c r="C94" s="71">
        <v>48</v>
      </c>
      <c r="D94" s="71">
        <v>0</v>
      </c>
      <c r="E94" s="71">
        <v>0</v>
      </c>
      <c r="F94" s="71">
        <v>0</v>
      </c>
      <c r="G94" s="71">
        <v>110</v>
      </c>
      <c r="H94" s="71">
        <v>0</v>
      </c>
      <c r="I94" s="72">
        <f t="shared" si="3"/>
        <v>0</v>
      </c>
      <c r="J94" s="72">
        <f t="shared" si="4"/>
        <v>110</v>
      </c>
      <c r="K94" s="72">
        <f t="shared" si="5"/>
        <v>110</v>
      </c>
      <c r="L94" s="72">
        <f>I94/[1]R5!H94</f>
        <v>0</v>
      </c>
      <c r="M94" s="72">
        <f>J94/[1]R5!H94</f>
        <v>5.7894736842105265</v>
      </c>
      <c r="N94" s="71">
        <v>0</v>
      </c>
      <c r="O94" s="71">
        <v>0</v>
      </c>
      <c r="P94" s="73">
        <v>0.04</v>
      </c>
      <c r="Q94" s="74">
        <v>14</v>
      </c>
      <c r="R94" s="73"/>
      <c r="S94" s="74"/>
      <c r="T94" s="73"/>
      <c r="U94" s="74"/>
      <c r="V94" s="74" t="s">
        <v>130</v>
      </c>
      <c r="W94" s="74" t="s">
        <v>103</v>
      </c>
      <c r="X94" s="74" t="s">
        <v>116</v>
      </c>
      <c r="Y94" s="74"/>
      <c r="Z94" s="74"/>
      <c r="AA94" s="74"/>
      <c r="AB94" s="74"/>
      <c r="AC94" s="74"/>
      <c r="AD94" s="74" t="s">
        <v>367</v>
      </c>
      <c r="AE94" s="74" t="s">
        <v>109</v>
      </c>
      <c r="AF94" s="74" t="s">
        <v>132</v>
      </c>
      <c r="AG94" s="74"/>
      <c r="AH94" s="74" t="s">
        <v>133</v>
      </c>
      <c r="AI94" s="74"/>
      <c r="AJ94" s="74"/>
      <c r="AK94" s="74"/>
      <c r="AL94" s="74"/>
      <c r="AM94" s="74"/>
      <c r="AN94" s="74"/>
      <c r="AO94" s="74"/>
      <c r="AP94" s="74"/>
      <c r="AQ94" s="74"/>
      <c r="AR94" s="74"/>
      <c r="AS94" s="74"/>
      <c r="AT94" s="74"/>
      <c r="AU94" s="74"/>
      <c r="AV94" s="74"/>
      <c r="AW94" s="74"/>
      <c r="AX94" s="74"/>
      <c r="AY94" s="74"/>
      <c r="AZ94" s="74"/>
      <c r="BA94" s="74"/>
      <c r="BB94" s="74"/>
      <c r="BC94" s="74"/>
      <c r="BD94" s="74"/>
      <c r="BE94" s="74"/>
      <c r="BF94" s="74"/>
      <c r="BG94" s="74"/>
      <c r="BH94" s="74"/>
      <c r="BI94" s="74"/>
      <c r="BJ94" s="74"/>
      <c r="BK94" s="74"/>
      <c r="BL94" s="74"/>
      <c r="BM94" s="74"/>
      <c r="BN94" s="74"/>
      <c r="BO94" s="74"/>
      <c r="BP94" s="74"/>
      <c r="BQ94" s="74" t="s">
        <v>105</v>
      </c>
      <c r="BR94" s="74" t="s">
        <v>104</v>
      </c>
      <c r="BS94" s="74"/>
      <c r="BT94" s="74"/>
      <c r="BU94" s="74"/>
      <c r="BV94" s="74"/>
      <c r="BW94" s="74"/>
      <c r="BX94" s="74"/>
      <c r="BY94" s="75"/>
      <c r="BZ94" s="74"/>
      <c r="CA94" s="74"/>
      <c r="CB94" s="74" t="s">
        <v>368</v>
      </c>
      <c r="CC94" s="74" t="s">
        <v>137</v>
      </c>
      <c r="CD94" s="74" t="s">
        <v>137</v>
      </c>
      <c r="CE94" s="74" t="s">
        <v>138</v>
      </c>
      <c r="CF94" s="74" t="s">
        <v>138</v>
      </c>
      <c r="CG94" s="74" t="s">
        <v>139</v>
      </c>
      <c r="CH94" s="74" t="s">
        <v>121</v>
      </c>
      <c r="CI94" s="74" t="s">
        <v>122</v>
      </c>
      <c r="CJ94" s="74"/>
      <c r="CK94" s="74"/>
      <c r="CL94" s="74" t="s">
        <v>123</v>
      </c>
      <c r="CM94" s="74" t="s">
        <v>122</v>
      </c>
      <c r="CN94" s="74" t="s">
        <v>125</v>
      </c>
      <c r="CO94" s="74" t="s">
        <v>122</v>
      </c>
      <c r="CP94" s="74" t="s">
        <v>125</v>
      </c>
      <c r="CQ94" s="74" t="s">
        <v>122</v>
      </c>
      <c r="CR94" s="74" t="s">
        <v>140</v>
      </c>
      <c r="CS94" s="74"/>
      <c r="CT94" s="74" t="s">
        <v>128</v>
      </c>
      <c r="CU94" s="74" t="s">
        <v>128</v>
      </c>
      <c r="CV94" s="74">
        <v>14</v>
      </c>
      <c r="CW94" s="74"/>
      <c r="CX94" s="74"/>
      <c r="CY94" s="74"/>
    </row>
    <row r="95" spans="1:110" s="17" customFormat="1" x14ac:dyDescent="0.4">
      <c r="A95" s="69">
        <v>94</v>
      </c>
      <c r="B95" s="70" t="s">
        <v>115</v>
      </c>
      <c r="C95" s="71">
        <v>24</v>
      </c>
      <c r="D95" s="71">
        <v>0</v>
      </c>
      <c r="E95" s="71">
        <v>0</v>
      </c>
      <c r="F95" s="71">
        <v>0</v>
      </c>
      <c r="G95" s="71">
        <v>0</v>
      </c>
      <c r="H95" s="71">
        <v>0</v>
      </c>
      <c r="I95" s="72">
        <f t="shared" si="3"/>
        <v>0</v>
      </c>
      <c r="J95" s="72">
        <f t="shared" si="4"/>
        <v>0</v>
      </c>
      <c r="K95" s="72">
        <f t="shared" si="5"/>
        <v>0</v>
      </c>
      <c r="L95" s="72">
        <f>I95/[1]R5!H95</f>
        <v>0</v>
      </c>
      <c r="M95" s="72">
        <f>J95/[1]R5!H95</f>
        <v>0</v>
      </c>
      <c r="N95" s="71">
        <v>0</v>
      </c>
      <c r="O95" s="71">
        <v>0</v>
      </c>
      <c r="P95" s="73">
        <v>0</v>
      </c>
      <c r="Q95" s="74"/>
      <c r="R95" s="73"/>
      <c r="S95" s="74"/>
      <c r="T95" s="73"/>
      <c r="U95" s="74"/>
      <c r="V95" s="74" t="s">
        <v>130</v>
      </c>
      <c r="W95" s="74" t="s">
        <v>103</v>
      </c>
      <c r="X95" s="74"/>
      <c r="Y95" s="74"/>
      <c r="Z95" s="74"/>
      <c r="AA95" s="74"/>
      <c r="AB95" s="74"/>
      <c r="AC95" s="74"/>
      <c r="AD95" s="74"/>
      <c r="AE95" s="74"/>
      <c r="AF95" s="74"/>
      <c r="AG95" s="74"/>
      <c r="AH95" s="74" t="s">
        <v>133</v>
      </c>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4"/>
      <c r="BH95" s="74"/>
      <c r="BI95" s="74"/>
      <c r="BJ95" s="74"/>
      <c r="BK95" s="74"/>
      <c r="BL95" s="74"/>
      <c r="BM95" s="74"/>
      <c r="BN95" s="74"/>
      <c r="BO95" s="74"/>
      <c r="BP95" s="74"/>
      <c r="BQ95" s="74" t="s">
        <v>105</v>
      </c>
      <c r="BR95" s="74" t="s">
        <v>104</v>
      </c>
      <c r="BS95" s="74" t="s">
        <v>105</v>
      </c>
      <c r="BT95" s="74" t="s">
        <v>106</v>
      </c>
      <c r="BU95" s="74" t="s">
        <v>107</v>
      </c>
      <c r="BV95" s="74" t="s">
        <v>108</v>
      </c>
      <c r="BW95" s="74"/>
      <c r="BX95" s="74"/>
      <c r="BZ95" s="74" t="s">
        <v>369</v>
      </c>
      <c r="CA95" s="74"/>
      <c r="CB95" s="74"/>
      <c r="CC95" s="74" t="s">
        <v>150</v>
      </c>
      <c r="CD95" s="74" t="s">
        <v>150</v>
      </c>
      <c r="CE95" s="74" t="s">
        <v>138</v>
      </c>
      <c r="CF95" s="74" t="s">
        <v>138</v>
      </c>
      <c r="CG95" s="74" t="s">
        <v>139</v>
      </c>
      <c r="CH95" s="74" t="s">
        <v>121</v>
      </c>
      <c r="CI95" s="74" t="s">
        <v>122</v>
      </c>
      <c r="CJ95" s="74"/>
      <c r="CK95" s="74"/>
      <c r="CL95" s="74" t="s">
        <v>123</v>
      </c>
      <c r="CM95" s="74" t="s">
        <v>122</v>
      </c>
      <c r="CN95" s="74" t="s">
        <v>125</v>
      </c>
      <c r="CO95" s="74" t="s">
        <v>122</v>
      </c>
      <c r="CP95" s="74" t="s">
        <v>125</v>
      </c>
      <c r="CQ95" s="74" t="s">
        <v>122</v>
      </c>
      <c r="CR95" s="74" t="s">
        <v>140</v>
      </c>
      <c r="CS95" s="74"/>
      <c r="CT95" s="74" t="s">
        <v>128</v>
      </c>
      <c r="CU95" s="74" t="s">
        <v>141</v>
      </c>
      <c r="CV95" s="74"/>
      <c r="CW95" s="74"/>
      <c r="CX95" s="74"/>
      <c r="CY95" s="74" t="s">
        <v>370</v>
      </c>
      <c r="CZ95" s="75"/>
    </row>
    <row r="96" spans="1:110" s="17" customFormat="1" x14ac:dyDescent="0.4">
      <c r="A96" s="76">
        <v>95</v>
      </c>
      <c r="B96" s="70" t="s">
        <v>115</v>
      </c>
      <c r="C96" s="71">
        <v>0</v>
      </c>
      <c r="D96" s="71">
        <v>0</v>
      </c>
      <c r="E96" s="71">
        <v>0</v>
      </c>
      <c r="F96" s="71">
        <v>0</v>
      </c>
      <c r="G96" s="71">
        <v>0</v>
      </c>
      <c r="H96" s="71">
        <v>0</v>
      </c>
      <c r="I96" s="72">
        <f t="shared" si="3"/>
        <v>0</v>
      </c>
      <c r="J96" s="72">
        <f t="shared" si="4"/>
        <v>0</v>
      </c>
      <c r="K96" s="72">
        <f t="shared" si="5"/>
        <v>0</v>
      </c>
      <c r="L96" s="72">
        <f>I96/[1]R5!H96</f>
        <v>0</v>
      </c>
      <c r="M96" s="72">
        <f>J96/[1]R5!H96</f>
        <v>0</v>
      </c>
      <c r="N96" s="71">
        <v>0</v>
      </c>
      <c r="O96" s="71">
        <v>0</v>
      </c>
      <c r="P96" s="73"/>
      <c r="Q96" s="74"/>
      <c r="R96" s="73"/>
      <c r="S96" s="74"/>
      <c r="T96" s="73"/>
      <c r="U96" s="74"/>
      <c r="V96" s="74" t="s">
        <v>130</v>
      </c>
      <c r="W96" s="74" t="s">
        <v>103</v>
      </c>
      <c r="X96" s="74"/>
      <c r="Y96" s="74"/>
      <c r="Z96" s="74"/>
      <c r="AA96" s="74"/>
      <c r="AB96" s="74"/>
      <c r="AC96" s="74"/>
      <c r="AD96" s="74"/>
      <c r="AE96" s="74" t="s">
        <v>268</v>
      </c>
      <c r="AF96" s="74" t="s">
        <v>132</v>
      </c>
      <c r="AG96" s="74"/>
      <c r="AH96" s="74" t="s">
        <v>133</v>
      </c>
      <c r="AI96" s="74"/>
      <c r="AJ96" s="74"/>
      <c r="AK96" s="74"/>
      <c r="AL96" s="74"/>
      <c r="AM96" s="74"/>
      <c r="AN96" s="74"/>
      <c r="AO96" s="74"/>
      <c r="AP96" s="74"/>
      <c r="AQ96" s="74"/>
      <c r="AR96" s="74"/>
      <c r="AS96" s="74"/>
      <c r="AT96" s="74"/>
      <c r="AU96" s="74"/>
      <c r="AV96" s="74"/>
      <c r="AW96" s="74"/>
      <c r="AX96" s="74"/>
      <c r="AY96" s="74"/>
      <c r="AZ96" s="74"/>
      <c r="BA96" s="74"/>
      <c r="BB96" s="74"/>
      <c r="BC96" s="74"/>
      <c r="BD96" s="74"/>
      <c r="BE96" s="74"/>
      <c r="BF96" s="74"/>
      <c r="BG96" s="74"/>
      <c r="BH96" s="74"/>
      <c r="BI96" s="74"/>
      <c r="BJ96" s="74"/>
      <c r="BK96" s="74"/>
      <c r="BL96" s="74"/>
      <c r="BM96" s="74"/>
      <c r="BN96" s="74"/>
      <c r="BO96" s="74"/>
      <c r="BP96" s="74"/>
      <c r="BQ96" s="74" t="s">
        <v>105</v>
      </c>
      <c r="BR96" s="74" t="s">
        <v>104</v>
      </c>
      <c r="BS96" s="74"/>
      <c r="BT96" s="74"/>
      <c r="BU96" s="74"/>
      <c r="BV96" s="74"/>
      <c r="BW96" s="74"/>
      <c r="BX96" s="74"/>
      <c r="BY96" s="75"/>
      <c r="BZ96" s="74" t="s">
        <v>365</v>
      </c>
      <c r="CA96" s="74" t="s">
        <v>365</v>
      </c>
      <c r="CB96" s="74" t="s">
        <v>365</v>
      </c>
      <c r="CC96" s="74" t="s">
        <v>121</v>
      </c>
      <c r="CD96" s="74" t="s">
        <v>121</v>
      </c>
      <c r="CE96" s="74" t="s">
        <v>121</v>
      </c>
      <c r="CF96" s="74" t="s">
        <v>121</v>
      </c>
      <c r="CG96" s="74" t="s">
        <v>121</v>
      </c>
      <c r="CH96" s="74" t="s">
        <v>121</v>
      </c>
      <c r="CI96" s="74" t="s">
        <v>122</v>
      </c>
      <c r="CJ96" s="74"/>
      <c r="CK96" s="74"/>
      <c r="CL96" s="74" t="s">
        <v>122</v>
      </c>
      <c r="CM96" s="74"/>
      <c r="CN96" s="74" t="s">
        <v>125</v>
      </c>
      <c r="CO96" s="74" t="s">
        <v>122</v>
      </c>
      <c r="CP96" s="74" t="s">
        <v>125</v>
      </c>
      <c r="CQ96" s="74"/>
      <c r="CR96" s="74"/>
      <c r="CS96" s="74"/>
      <c r="CT96" s="74" t="s">
        <v>128</v>
      </c>
      <c r="CU96" s="74" t="s">
        <v>141</v>
      </c>
      <c r="CV96" s="74"/>
      <c r="CW96" s="74"/>
      <c r="CX96" s="74"/>
      <c r="CY96" s="74"/>
    </row>
    <row r="97" spans="1:110" s="17" customFormat="1" x14ac:dyDescent="0.4">
      <c r="A97" s="69">
        <v>96</v>
      </c>
      <c r="B97" s="70" t="s">
        <v>115</v>
      </c>
      <c r="C97" s="71">
        <v>5</v>
      </c>
      <c r="D97" s="71">
        <v>0</v>
      </c>
      <c r="E97" s="71">
        <v>0</v>
      </c>
      <c r="F97" s="71">
        <v>0</v>
      </c>
      <c r="G97" s="71">
        <v>0</v>
      </c>
      <c r="H97" s="71">
        <v>0</v>
      </c>
      <c r="I97" s="72">
        <f t="shared" si="3"/>
        <v>0</v>
      </c>
      <c r="J97" s="72">
        <f t="shared" si="4"/>
        <v>0</v>
      </c>
      <c r="K97" s="72">
        <f t="shared" si="5"/>
        <v>0</v>
      </c>
      <c r="L97" s="72">
        <f>I97/[1]R5!H97</f>
        <v>0</v>
      </c>
      <c r="M97" s="72">
        <f>J97/[1]R5!H97</f>
        <v>0</v>
      </c>
      <c r="N97" s="71">
        <v>0</v>
      </c>
      <c r="O97" s="71">
        <v>0</v>
      </c>
      <c r="P97" s="73">
        <v>0</v>
      </c>
      <c r="Q97" s="74"/>
      <c r="R97" s="73"/>
      <c r="S97" s="74"/>
      <c r="T97" s="73"/>
      <c r="U97" s="74"/>
      <c r="V97" s="74" t="s">
        <v>130</v>
      </c>
      <c r="W97" s="74" t="s">
        <v>103</v>
      </c>
      <c r="X97" s="74"/>
      <c r="Y97" s="74"/>
      <c r="Z97" s="74"/>
      <c r="AA97" s="74"/>
      <c r="AB97" s="74"/>
      <c r="AC97" s="74"/>
      <c r="AD97" s="74"/>
      <c r="AE97" s="74" t="s">
        <v>131</v>
      </c>
      <c r="AF97" s="74" t="s">
        <v>145</v>
      </c>
      <c r="AG97" s="74"/>
      <c r="AH97" s="74" t="s">
        <v>133</v>
      </c>
      <c r="AI97" s="74"/>
      <c r="AJ97" s="74"/>
      <c r="AK97" s="74"/>
      <c r="AL97" s="74"/>
      <c r="AM97" s="74"/>
      <c r="AN97" s="74"/>
      <c r="AO97" s="74"/>
      <c r="AP97" s="74"/>
      <c r="AQ97" s="74"/>
      <c r="AR97" s="74"/>
      <c r="AS97" s="74"/>
      <c r="AT97" s="74"/>
      <c r="AU97" s="74"/>
      <c r="AV97" s="74"/>
      <c r="AW97" s="74"/>
      <c r="AX97" s="74"/>
      <c r="AY97" s="74"/>
      <c r="AZ97" s="74"/>
      <c r="BA97" s="74"/>
      <c r="BB97" s="74"/>
      <c r="BC97" s="74"/>
      <c r="BD97" s="74"/>
      <c r="BE97" s="74"/>
      <c r="BF97" s="74"/>
      <c r="BG97" s="74"/>
      <c r="BH97" s="74"/>
      <c r="BI97" s="74"/>
      <c r="BJ97" s="74"/>
      <c r="BK97" s="74"/>
      <c r="BL97" s="74"/>
      <c r="BM97" s="74"/>
      <c r="BN97" s="74"/>
      <c r="BO97" s="74"/>
      <c r="BP97" s="74"/>
      <c r="BQ97" s="74" t="s">
        <v>134</v>
      </c>
      <c r="BR97" s="74" t="s">
        <v>135</v>
      </c>
      <c r="BS97" s="74"/>
      <c r="BT97" s="74"/>
      <c r="BU97" s="74"/>
      <c r="BV97" s="74"/>
      <c r="BW97" s="74"/>
      <c r="BX97" s="74"/>
      <c r="BY97" s="75"/>
      <c r="BZ97" s="74" t="s">
        <v>136</v>
      </c>
      <c r="CA97" s="74"/>
      <c r="CB97" s="74"/>
      <c r="CC97" s="74" t="s">
        <v>137</v>
      </c>
      <c r="CD97" s="74" t="s">
        <v>137</v>
      </c>
      <c r="CE97" s="74" t="s">
        <v>138</v>
      </c>
      <c r="CF97" s="74" t="s">
        <v>138</v>
      </c>
      <c r="CG97" s="74" t="s">
        <v>139</v>
      </c>
      <c r="CH97" s="74" t="s">
        <v>121</v>
      </c>
      <c r="CI97" s="74" t="s">
        <v>122</v>
      </c>
      <c r="CJ97" s="74"/>
      <c r="CK97" s="74"/>
      <c r="CL97" s="74" t="s">
        <v>122</v>
      </c>
      <c r="CM97" s="74"/>
      <c r="CN97" s="74"/>
      <c r="CO97" s="74" t="s">
        <v>122</v>
      </c>
      <c r="CP97" s="74"/>
      <c r="CQ97" s="74" t="s">
        <v>122</v>
      </c>
      <c r="CR97" s="74" t="s">
        <v>140</v>
      </c>
      <c r="CS97" s="74"/>
      <c r="CT97" s="74" t="s">
        <v>141</v>
      </c>
      <c r="CU97" s="74" t="s">
        <v>129</v>
      </c>
      <c r="CV97" s="74"/>
      <c r="CW97" s="74"/>
      <c r="CX97" s="74"/>
      <c r="CY97" s="74"/>
    </row>
    <row r="98" spans="1:110" s="17" customFormat="1" x14ac:dyDescent="0.4">
      <c r="A98" s="76">
        <v>97</v>
      </c>
      <c r="B98" s="70" t="s">
        <v>115</v>
      </c>
      <c r="C98" s="71">
        <v>12</v>
      </c>
      <c r="D98" s="71">
        <v>0</v>
      </c>
      <c r="E98" s="71">
        <v>0</v>
      </c>
      <c r="F98" s="71">
        <v>0</v>
      </c>
      <c r="G98" s="71">
        <v>0</v>
      </c>
      <c r="H98" s="71">
        <v>0</v>
      </c>
      <c r="I98" s="72">
        <f t="shared" si="3"/>
        <v>0</v>
      </c>
      <c r="J98" s="72">
        <f t="shared" si="4"/>
        <v>0</v>
      </c>
      <c r="K98" s="72">
        <f t="shared" si="5"/>
        <v>0</v>
      </c>
      <c r="L98" s="72">
        <f>I98/[1]R5!H98</f>
        <v>0</v>
      </c>
      <c r="M98" s="72">
        <f>J98/[1]R5!H98</f>
        <v>0</v>
      </c>
      <c r="N98" s="71">
        <v>0</v>
      </c>
      <c r="O98" s="71">
        <v>0</v>
      </c>
      <c r="P98" s="73">
        <v>0</v>
      </c>
      <c r="Q98" s="74"/>
      <c r="R98" s="73"/>
      <c r="S98" s="74"/>
      <c r="T98" s="73"/>
      <c r="U98" s="74"/>
      <c r="V98" s="74" t="s">
        <v>130</v>
      </c>
      <c r="W98" s="74" t="s">
        <v>103</v>
      </c>
      <c r="X98" s="74"/>
      <c r="Y98" s="74"/>
      <c r="Z98" s="74"/>
      <c r="AA98" s="74"/>
      <c r="AB98" s="74"/>
      <c r="AC98" s="74"/>
      <c r="AD98" s="74"/>
      <c r="AE98" s="74" t="s">
        <v>268</v>
      </c>
      <c r="AF98" s="74" t="s">
        <v>132</v>
      </c>
      <c r="AG98" s="74"/>
      <c r="AH98" s="74" t="s">
        <v>133</v>
      </c>
      <c r="AI98" s="74"/>
      <c r="AJ98" s="74"/>
      <c r="AK98" s="74"/>
      <c r="AL98" s="74"/>
      <c r="AM98" s="74"/>
      <c r="AN98" s="74"/>
      <c r="AO98" s="74"/>
      <c r="AP98" s="74"/>
      <c r="AQ98" s="74"/>
      <c r="AR98" s="74"/>
      <c r="AS98" s="74"/>
      <c r="AT98" s="74"/>
      <c r="AU98" s="74"/>
      <c r="AV98" s="74"/>
      <c r="AW98" s="74"/>
      <c r="AX98" s="74"/>
      <c r="AY98" s="74"/>
      <c r="AZ98" s="74"/>
      <c r="BA98" s="74"/>
      <c r="BB98" s="74"/>
      <c r="BC98" s="74"/>
      <c r="BD98" s="74"/>
      <c r="BE98" s="74"/>
      <c r="BF98" s="74"/>
      <c r="BG98" s="74"/>
      <c r="BH98" s="74"/>
      <c r="BI98" s="74"/>
      <c r="BJ98" s="74"/>
      <c r="BK98" s="74"/>
      <c r="BL98" s="74"/>
      <c r="BM98" s="74"/>
      <c r="BN98" s="74"/>
      <c r="BO98" s="74"/>
      <c r="BP98" s="74"/>
      <c r="BQ98" s="74" t="s">
        <v>134</v>
      </c>
      <c r="BR98" s="74" t="s">
        <v>134</v>
      </c>
      <c r="BS98" s="74" t="s">
        <v>135</v>
      </c>
      <c r="BT98" s="74" t="s">
        <v>101</v>
      </c>
      <c r="BU98" s="74" t="s">
        <v>144</v>
      </c>
      <c r="BV98" s="74"/>
      <c r="BW98" s="74"/>
      <c r="BX98" s="74"/>
      <c r="BY98" s="78"/>
      <c r="BZ98" s="74" t="s">
        <v>136</v>
      </c>
      <c r="CA98" s="74"/>
      <c r="CB98" s="74"/>
      <c r="CC98" s="74" t="s">
        <v>137</v>
      </c>
      <c r="CD98" s="74" t="s">
        <v>137</v>
      </c>
      <c r="CE98" s="74" t="s">
        <v>138</v>
      </c>
      <c r="CF98" s="74" t="s">
        <v>138</v>
      </c>
      <c r="CG98" s="74" t="s">
        <v>139</v>
      </c>
      <c r="CH98" s="74" t="s">
        <v>121</v>
      </c>
      <c r="CI98" s="74" t="s">
        <v>122</v>
      </c>
      <c r="CJ98" s="74"/>
      <c r="CK98" s="74"/>
      <c r="CL98" s="74" t="s">
        <v>123</v>
      </c>
      <c r="CM98" s="74" t="s">
        <v>123</v>
      </c>
      <c r="CN98" s="74"/>
      <c r="CO98" s="74" t="s">
        <v>122</v>
      </c>
      <c r="CP98" s="74"/>
      <c r="CQ98" s="74" t="s">
        <v>123</v>
      </c>
      <c r="CR98" s="74" t="s">
        <v>126</v>
      </c>
      <c r="CS98" s="74"/>
      <c r="CT98" s="74" t="s">
        <v>128</v>
      </c>
      <c r="CU98" s="74" t="s">
        <v>129</v>
      </c>
      <c r="CV98" s="74"/>
      <c r="CW98" s="74"/>
      <c r="CX98" s="74"/>
      <c r="CY98" s="74"/>
    </row>
    <row r="99" spans="1:110" s="17" customFormat="1" x14ac:dyDescent="0.4">
      <c r="A99" s="69">
        <v>98</v>
      </c>
      <c r="B99" s="70" t="s">
        <v>115</v>
      </c>
      <c r="C99" s="71">
        <v>12</v>
      </c>
      <c r="D99" s="71">
        <v>0</v>
      </c>
      <c r="E99" s="71">
        <v>0</v>
      </c>
      <c r="F99" s="71">
        <v>0</v>
      </c>
      <c r="G99" s="71">
        <v>0</v>
      </c>
      <c r="H99" s="71">
        <v>0</v>
      </c>
      <c r="I99" s="72">
        <f t="shared" si="3"/>
        <v>0</v>
      </c>
      <c r="J99" s="72">
        <f t="shared" si="4"/>
        <v>0</v>
      </c>
      <c r="K99" s="72">
        <f t="shared" si="5"/>
        <v>0</v>
      </c>
      <c r="L99" s="72">
        <f>I99/[1]R5!H99</f>
        <v>0</v>
      </c>
      <c r="M99" s="72">
        <f>J99/[1]R5!H99</f>
        <v>0</v>
      </c>
      <c r="N99" s="71">
        <v>0</v>
      </c>
      <c r="O99" s="71">
        <v>0</v>
      </c>
      <c r="P99" s="73">
        <v>0</v>
      </c>
      <c r="Q99" s="74"/>
      <c r="R99" s="73"/>
      <c r="S99" s="74"/>
      <c r="T99" s="73"/>
      <c r="U99" s="74"/>
      <c r="V99" s="74" t="s">
        <v>130</v>
      </c>
      <c r="W99" s="74" t="s">
        <v>103</v>
      </c>
      <c r="X99" s="74"/>
      <c r="Y99" s="74"/>
      <c r="Z99" s="74"/>
      <c r="AA99" s="74"/>
      <c r="AB99" s="74"/>
      <c r="AC99" s="74"/>
      <c r="AD99" s="74"/>
      <c r="AE99" s="74" t="s">
        <v>109</v>
      </c>
      <c r="AF99" s="74" t="s">
        <v>132</v>
      </c>
      <c r="AG99" s="74"/>
      <c r="AH99" s="74" t="s">
        <v>146</v>
      </c>
      <c r="AI99" s="74" t="s">
        <v>112</v>
      </c>
      <c r="AJ99" s="74" t="s">
        <v>112</v>
      </c>
      <c r="AK99" s="74"/>
      <c r="AL99" s="74"/>
      <c r="AM99" s="74" t="s">
        <v>112</v>
      </c>
      <c r="AN99" s="74"/>
      <c r="AO99" s="74" t="s">
        <v>112</v>
      </c>
      <c r="AP99" s="74"/>
      <c r="AQ99" s="74" t="s">
        <v>112</v>
      </c>
      <c r="AR99" s="74"/>
      <c r="AS99" s="74"/>
      <c r="AT99" s="74" t="s">
        <v>113</v>
      </c>
      <c r="AU99" s="74" t="s">
        <v>211</v>
      </c>
      <c r="AV99" s="74" t="s">
        <v>115</v>
      </c>
      <c r="AW99" s="74" t="s">
        <v>211</v>
      </c>
      <c r="AX99" s="74" t="s">
        <v>115</v>
      </c>
      <c r="AY99" s="74"/>
      <c r="AZ99" s="74"/>
      <c r="BA99" s="74"/>
      <c r="BB99" s="74"/>
      <c r="BC99" s="74"/>
      <c r="BD99" s="74" t="s">
        <v>147</v>
      </c>
      <c r="BE99" s="74"/>
      <c r="BF99" s="74"/>
      <c r="BG99" s="74"/>
      <c r="BH99" s="74"/>
      <c r="BI99" s="74" t="s">
        <v>147</v>
      </c>
      <c r="BJ99" s="74"/>
      <c r="BK99" s="74"/>
      <c r="BL99" s="74" t="s">
        <v>147</v>
      </c>
      <c r="BM99" s="74"/>
      <c r="BN99" s="74"/>
      <c r="BO99" s="74"/>
      <c r="BP99" s="74"/>
      <c r="BQ99" s="74"/>
      <c r="BR99" s="74"/>
      <c r="BS99" s="74"/>
      <c r="BT99" s="74"/>
      <c r="BU99" s="74"/>
      <c r="BV99" s="74"/>
      <c r="BW99" s="74"/>
      <c r="BX99" s="74"/>
      <c r="BY99" s="75"/>
      <c r="BZ99" s="74" t="s">
        <v>371</v>
      </c>
      <c r="CA99" s="74" t="s">
        <v>250</v>
      </c>
      <c r="CB99" s="74" t="s">
        <v>250</v>
      </c>
      <c r="CC99" s="74" t="s">
        <v>121</v>
      </c>
      <c r="CD99" s="74" t="s">
        <v>121</v>
      </c>
      <c r="CE99" s="74" t="s">
        <v>138</v>
      </c>
      <c r="CF99" s="74" t="s">
        <v>138</v>
      </c>
      <c r="CG99" s="74" t="s">
        <v>121</v>
      </c>
      <c r="CH99" s="74" t="s">
        <v>121</v>
      </c>
      <c r="CI99" s="74" t="s">
        <v>122</v>
      </c>
      <c r="CJ99" s="74"/>
      <c r="CK99" s="74"/>
      <c r="CL99" s="74" t="s">
        <v>122</v>
      </c>
      <c r="CM99" s="74"/>
      <c r="CN99" s="74"/>
      <c r="CO99" s="74" t="s">
        <v>122</v>
      </c>
      <c r="CP99" s="74"/>
      <c r="CQ99" s="74" t="s">
        <v>123</v>
      </c>
      <c r="CR99" s="74" t="s">
        <v>140</v>
      </c>
      <c r="CS99" s="74"/>
      <c r="CT99" s="74" t="s">
        <v>128</v>
      </c>
      <c r="CU99" s="74" t="s">
        <v>129</v>
      </c>
      <c r="CV99" s="74"/>
      <c r="CW99" s="74"/>
      <c r="CX99" s="74"/>
      <c r="CY99" s="74"/>
    </row>
    <row r="100" spans="1:110" s="17" customFormat="1" x14ac:dyDescent="0.4">
      <c r="A100" s="76">
        <v>99</v>
      </c>
      <c r="B100" s="70" t="s">
        <v>115</v>
      </c>
      <c r="C100" s="71">
        <v>0</v>
      </c>
      <c r="D100" s="71">
        <v>0</v>
      </c>
      <c r="E100" s="71">
        <v>0</v>
      </c>
      <c r="F100" s="71">
        <v>0</v>
      </c>
      <c r="G100" s="71">
        <v>0</v>
      </c>
      <c r="H100" s="71">
        <v>0</v>
      </c>
      <c r="I100" s="72">
        <f t="shared" si="3"/>
        <v>0</v>
      </c>
      <c r="J100" s="72">
        <f t="shared" si="4"/>
        <v>0</v>
      </c>
      <c r="K100" s="72">
        <f t="shared" si="5"/>
        <v>0</v>
      </c>
      <c r="L100" s="72">
        <f>I100/[1]R5!H100</f>
        <v>0</v>
      </c>
      <c r="M100" s="72">
        <f>J100/[1]R5!H100</f>
        <v>0</v>
      </c>
      <c r="N100" s="71">
        <v>0</v>
      </c>
      <c r="O100" s="71">
        <v>0</v>
      </c>
      <c r="P100" s="73"/>
      <c r="Q100" s="74"/>
      <c r="R100" s="73"/>
      <c r="S100" s="74"/>
      <c r="T100" s="73"/>
      <c r="U100" s="74"/>
      <c r="V100" s="74" t="s">
        <v>130</v>
      </c>
      <c r="W100" s="74" t="s">
        <v>103</v>
      </c>
      <c r="X100" s="74"/>
      <c r="Y100" s="74"/>
      <c r="Z100" s="74"/>
      <c r="AA100" s="74"/>
      <c r="AB100" s="74"/>
      <c r="AC100" s="74"/>
      <c r="AD100" s="74"/>
      <c r="AE100" s="74" t="s">
        <v>131</v>
      </c>
      <c r="AF100" s="74" t="s">
        <v>132</v>
      </c>
      <c r="AG100" s="74"/>
      <c r="AH100" s="74" t="s">
        <v>133</v>
      </c>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t="s">
        <v>134</v>
      </c>
      <c r="BR100" s="74" t="s">
        <v>134</v>
      </c>
      <c r="BS100" s="74" t="s">
        <v>135</v>
      </c>
      <c r="BT100" s="74"/>
      <c r="BU100" s="74"/>
      <c r="BV100" s="74"/>
      <c r="BW100" s="74"/>
      <c r="BX100" s="74"/>
      <c r="BZ100" s="74" t="s">
        <v>136</v>
      </c>
      <c r="CA100" s="74"/>
      <c r="CB100" s="74"/>
      <c r="CC100" s="74" t="s">
        <v>137</v>
      </c>
      <c r="CD100" s="74" t="s">
        <v>138</v>
      </c>
      <c r="CE100" s="74" t="s">
        <v>138</v>
      </c>
      <c r="CF100" s="74" t="s">
        <v>138</v>
      </c>
      <c r="CG100" s="74" t="s">
        <v>139</v>
      </c>
      <c r="CH100" s="74" t="s">
        <v>121</v>
      </c>
      <c r="CI100" s="74" t="s">
        <v>122</v>
      </c>
      <c r="CJ100" s="74"/>
      <c r="CK100" s="74"/>
      <c r="CL100" s="74" t="s">
        <v>122</v>
      </c>
      <c r="CM100" s="74" t="s">
        <v>122</v>
      </c>
      <c r="CN100" s="74"/>
      <c r="CO100" s="74" t="s">
        <v>122</v>
      </c>
      <c r="CP100" s="74"/>
      <c r="CQ100" s="74" t="s">
        <v>122</v>
      </c>
      <c r="CR100" s="74" t="s">
        <v>140</v>
      </c>
      <c r="CS100" s="74"/>
      <c r="CT100" s="74" t="s">
        <v>128</v>
      </c>
      <c r="CU100" s="74" t="s">
        <v>128</v>
      </c>
      <c r="CV100" s="74"/>
      <c r="CW100" s="74"/>
      <c r="CX100" s="74"/>
      <c r="CY100" s="74"/>
      <c r="CZ100" s="75"/>
    </row>
    <row r="101" spans="1:110" s="17" customFormat="1" x14ac:dyDescent="0.4">
      <c r="A101" s="69">
        <v>100</v>
      </c>
      <c r="B101" s="70" t="s">
        <v>115</v>
      </c>
      <c r="C101" s="71">
        <v>0</v>
      </c>
      <c r="D101" s="71">
        <v>0</v>
      </c>
      <c r="E101" s="71">
        <v>0</v>
      </c>
      <c r="F101" s="71">
        <v>0</v>
      </c>
      <c r="G101" s="71">
        <v>0</v>
      </c>
      <c r="H101" s="71">
        <v>37.5</v>
      </c>
      <c r="I101" s="72">
        <f t="shared" si="3"/>
        <v>0</v>
      </c>
      <c r="J101" s="72">
        <f t="shared" si="4"/>
        <v>37.5</v>
      </c>
      <c r="K101" s="72">
        <f t="shared" si="5"/>
        <v>37.5</v>
      </c>
      <c r="L101" s="72">
        <f>I101/[1]R5!H101</f>
        <v>0</v>
      </c>
      <c r="M101" s="72">
        <f>J101/[1]R5!H101</f>
        <v>1.9736842105263157</v>
      </c>
      <c r="N101" s="71">
        <v>0</v>
      </c>
      <c r="O101" s="71">
        <v>0</v>
      </c>
      <c r="P101" s="73"/>
      <c r="Q101" s="74"/>
      <c r="R101" s="73"/>
      <c r="S101" s="74"/>
      <c r="T101" s="73"/>
      <c r="U101" s="74"/>
      <c r="V101" s="74" t="s">
        <v>130</v>
      </c>
      <c r="W101" s="74" t="s">
        <v>103</v>
      </c>
      <c r="X101" s="74"/>
      <c r="Y101" s="74"/>
      <c r="Z101" s="74"/>
      <c r="AA101" s="74"/>
      <c r="AB101" s="74"/>
      <c r="AC101" s="74"/>
      <c r="AD101" s="74"/>
      <c r="AE101" s="74" t="s">
        <v>219</v>
      </c>
      <c r="AF101" s="74" t="s">
        <v>132</v>
      </c>
      <c r="AG101" s="74"/>
      <c r="AH101" s="74" t="s">
        <v>133</v>
      </c>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t="s">
        <v>134</v>
      </c>
      <c r="BR101" s="74" t="s">
        <v>115</v>
      </c>
      <c r="BS101" s="74"/>
      <c r="BT101" s="74"/>
      <c r="BU101" s="74"/>
      <c r="BV101" s="74"/>
      <c r="BW101" s="74"/>
      <c r="BX101" s="74"/>
      <c r="BZ101" s="74" t="s">
        <v>136</v>
      </c>
      <c r="CA101" s="74" t="s">
        <v>372</v>
      </c>
      <c r="CB101" s="74" t="s">
        <v>372</v>
      </c>
      <c r="CC101" s="74" t="s">
        <v>137</v>
      </c>
      <c r="CD101" s="74" t="s">
        <v>138</v>
      </c>
      <c r="CE101" s="74" t="s">
        <v>138</v>
      </c>
      <c r="CF101" s="74" t="s">
        <v>138</v>
      </c>
      <c r="CG101" s="74" t="s">
        <v>139</v>
      </c>
      <c r="CH101" s="74" t="s">
        <v>121</v>
      </c>
      <c r="CI101" s="74" t="s">
        <v>122</v>
      </c>
      <c r="CJ101" s="74"/>
      <c r="CK101" s="74"/>
      <c r="CL101" s="74" t="s">
        <v>123</v>
      </c>
      <c r="CM101" s="74" t="s">
        <v>122</v>
      </c>
      <c r="CN101" s="74"/>
      <c r="CO101" s="74" t="s">
        <v>122</v>
      </c>
      <c r="CP101" s="74"/>
      <c r="CQ101" s="74" t="s">
        <v>122</v>
      </c>
      <c r="CR101" s="74" t="s">
        <v>140</v>
      </c>
      <c r="CS101" s="74"/>
      <c r="CT101" s="74" t="s">
        <v>128</v>
      </c>
      <c r="CU101" s="74" t="s">
        <v>128</v>
      </c>
      <c r="CV101" s="74"/>
      <c r="CW101" s="74"/>
      <c r="CX101" s="74"/>
      <c r="CY101" s="74"/>
      <c r="CZ101" s="75"/>
    </row>
    <row r="102" spans="1:110" s="17" customFormat="1" x14ac:dyDescent="0.4">
      <c r="A102" s="76">
        <v>101</v>
      </c>
      <c r="B102" s="70" t="s">
        <v>115</v>
      </c>
      <c r="C102" s="71">
        <v>34</v>
      </c>
      <c r="D102" s="71">
        <v>0</v>
      </c>
      <c r="E102" s="71">
        <v>0</v>
      </c>
      <c r="F102" s="71">
        <v>0</v>
      </c>
      <c r="G102" s="71">
        <v>0</v>
      </c>
      <c r="H102" s="71">
        <v>975</v>
      </c>
      <c r="I102" s="72">
        <f t="shared" si="3"/>
        <v>0</v>
      </c>
      <c r="J102" s="72">
        <f t="shared" si="4"/>
        <v>975</v>
      </c>
      <c r="K102" s="72">
        <f t="shared" si="5"/>
        <v>975</v>
      </c>
      <c r="L102" s="72">
        <f>I102/[1]R5!H102</f>
        <v>0</v>
      </c>
      <c r="M102" s="72">
        <f>J102/[1]R5!H102</f>
        <v>51.315789473684212</v>
      </c>
      <c r="N102" s="71">
        <v>0</v>
      </c>
      <c r="O102" s="71">
        <v>0</v>
      </c>
      <c r="P102" s="73">
        <v>0</v>
      </c>
      <c r="Q102" s="74"/>
      <c r="R102" s="73"/>
      <c r="S102" s="74"/>
      <c r="T102" s="73"/>
      <c r="U102" s="74"/>
      <c r="V102" s="74" t="s">
        <v>130</v>
      </c>
      <c r="W102" s="74" t="s">
        <v>103</v>
      </c>
      <c r="X102" s="74"/>
      <c r="Y102" s="74"/>
      <c r="Z102" s="74"/>
      <c r="AA102" s="74"/>
      <c r="AB102" s="74"/>
      <c r="AC102" s="74"/>
      <c r="AD102" s="74"/>
      <c r="AE102" s="74" t="s">
        <v>219</v>
      </c>
      <c r="AF102" s="74" t="s">
        <v>132</v>
      </c>
      <c r="AG102" s="74"/>
      <c r="AH102" s="74" t="s">
        <v>133</v>
      </c>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t="s">
        <v>134</v>
      </c>
      <c r="BR102" s="74" t="s">
        <v>115</v>
      </c>
      <c r="BS102" s="74"/>
      <c r="BT102" s="74"/>
      <c r="BU102" s="74"/>
      <c r="BV102" s="74"/>
      <c r="BW102" s="74"/>
      <c r="BX102" s="74"/>
      <c r="BZ102" s="74" t="s">
        <v>174</v>
      </c>
      <c r="CA102" s="74"/>
      <c r="CB102" s="74"/>
      <c r="CC102" s="74" t="s">
        <v>121</v>
      </c>
      <c r="CD102" s="74" t="s">
        <v>121</v>
      </c>
      <c r="CE102" s="74" t="s">
        <v>138</v>
      </c>
      <c r="CF102" s="74" t="s">
        <v>138</v>
      </c>
      <c r="CG102" s="74" t="s">
        <v>121</v>
      </c>
      <c r="CH102" s="74" t="s">
        <v>121</v>
      </c>
      <c r="CI102" s="74" t="s">
        <v>122</v>
      </c>
      <c r="CJ102" s="74"/>
      <c r="CK102" s="74"/>
      <c r="CL102" s="74" t="s">
        <v>122</v>
      </c>
      <c r="CM102" s="74"/>
      <c r="CN102" s="74"/>
      <c r="CO102" s="74" t="s">
        <v>122</v>
      </c>
      <c r="CP102" s="74"/>
      <c r="CQ102" s="74" t="s">
        <v>122</v>
      </c>
      <c r="CR102" s="74" t="s">
        <v>140</v>
      </c>
      <c r="CS102" s="74"/>
      <c r="CT102" s="74" t="s">
        <v>128</v>
      </c>
      <c r="CU102" s="74" t="s">
        <v>128</v>
      </c>
      <c r="CV102" s="74"/>
      <c r="CW102" s="74"/>
      <c r="CX102" s="74"/>
      <c r="CY102" s="74"/>
      <c r="CZ102" s="75"/>
    </row>
    <row r="103" spans="1:110" s="17" customFormat="1" x14ac:dyDescent="0.4">
      <c r="A103" s="69">
        <v>102</v>
      </c>
      <c r="B103" s="70" t="s">
        <v>115</v>
      </c>
      <c r="C103" s="71">
        <v>60</v>
      </c>
      <c r="D103" s="71">
        <v>0</v>
      </c>
      <c r="E103" s="71">
        <v>0</v>
      </c>
      <c r="F103" s="71">
        <v>0</v>
      </c>
      <c r="G103" s="71">
        <v>0</v>
      </c>
      <c r="H103" s="71">
        <v>0</v>
      </c>
      <c r="I103" s="72">
        <f t="shared" si="3"/>
        <v>0</v>
      </c>
      <c r="J103" s="72">
        <f t="shared" si="4"/>
        <v>0</v>
      </c>
      <c r="K103" s="72">
        <f t="shared" si="5"/>
        <v>0</v>
      </c>
      <c r="L103" s="72">
        <f>I103/[1]R5!H103</f>
        <v>0</v>
      </c>
      <c r="M103" s="72">
        <f>J103/[1]R5!H103</f>
        <v>0</v>
      </c>
      <c r="N103" s="71">
        <v>0</v>
      </c>
      <c r="O103" s="71">
        <v>0</v>
      </c>
      <c r="P103" s="73">
        <v>0</v>
      </c>
      <c r="Q103" s="74"/>
      <c r="R103" s="73"/>
      <c r="S103" s="74"/>
      <c r="T103" s="73"/>
      <c r="U103" s="74"/>
      <c r="V103" s="74" t="s">
        <v>130</v>
      </c>
      <c r="W103" s="74" t="s">
        <v>103</v>
      </c>
      <c r="X103" s="74"/>
      <c r="Y103" s="74"/>
      <c r="Z103" s="74"/>
      <c r="AA103" s="74"/>
      <c r="AB103" s="74"/>
      <c r="AC103" s="74"/>
      <c r="AD103" s="74"/>
      <c r="AE103" s="74" t="s">
        <v>268</v>
      </c>
      <c r="AF103" s="74" t="s">
        <v>132</v>
      </c>
      <c r="AG103" s="74"/>
      <c r="AH103" s="74" t="s">
        <v>133</v>
      </c>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t="s">
        <v>134</v>
      </c>
      <c r="BR103" s="74" t="s">
        <v>101</v>
      </c>
      <c r="BS103" s="74"/>
      <c r="BT103" s="74"/>
      <c r="BU103" s="74"/>
      <c r="BV103" s="74"/>
      <c r="BW103" s="74"/>
      <c r="BX103" s="74"/>
      <c r="BY103" s="75"/>
      <c r="BZ103" s="74" t="s">
        <v>136</v>
      </c>
      <c r="CA103" s="74"/>
      <c r="CB103" s="74"/>
      <c r="CC103" s="74" t="s">
        <v>121</v>
      </c>
      <c r="CD103" s="74" t="s">
        <v>121</v>
      </c>
      <c r="CE103" s="74" t="s">
        <v>138</v>
      </c>
      <c r="CF103" s="74" t="s">
        <v>138</v>
      </c>
      <c r="CG103" s="74" t="s">
        <v>139</v>
      </c>
      <c r="CH103" s="74" t="s">
        <v>121</v>
      </c>
      <c r="CI103" s="74" t="s">
        <v>122</v>
      </c>
      <c r="CJ103" s="74"/>
      <c r="CK103" s="74"/>
      <c r="CL103" s="74" t="s">
        <v>123</v>
      </c>
      <c r="CM103" s="74" t="s">
        <v>141</v>
      </c>
      <c r="CN103" s="74"/>
      <c r="CO103" s="74" t="s">
        <v>122</v>
      </c>
      <c r="CP103" s="74"/>
      <c r="CQ103" s="74" t="s">
        <v>122</v>
      </c>
      <c r="CR103" s="74" t="s">
        <v>140</v>
      </c>
      <c r="CS103" s="74"/>
      <c r="CT103" s="74" t="s">
        <v>128</v>
      </c>
      <c r="CU103" s="74" t="s">
        <v>129</v>
      </c>
      <c r="CV103" s="74"/>
      <c r="CW103" s="74"/>
      <c r="CX103" s="74"/>
      <c r="CY103" s="74"/>
    </row>
    <row r="104" spans="1:110" s="17" customFormat="1" x14ac:dyDescent="0.4">
      <c r="A104" s="76">
        <v>103</v>
      </c>
      <c r="B104" s="70" t="s">
        <v>115</v>
      </c>
      <c r="C104" s="83">
        <v>120</v>
      </c>
      <c r="D104" s="83">
        <v>200</v>
      </c>
      <c r="E104" s="83">
        <v>0</v>
      </c>
      <c r="F104" s="83">
        <v>62.5</v>
      </c>
      <c r="G104" s="83">
        <v>570</v>
      </c>
      <c r="H104" s="83">
        <v>0</v>
      </c>
      <c r="I104" s="72">
        <f t="shared" si="3"/>
        <v>62.5</v>
      </c>
      <c r="J104" s="72">
        <f t="shared" si="4"/>
        <v>570</v>
      </c>
      <c r="K104" s="72">
        <f t="shared" si="5"/>
        <v>632.5</v>
      </c>
      <c r="L104" s="72">
        <f>I104/[1]R5!H104</f>
        <v>3.2894736842105261</v>
      </c>
      <c r="M104" s="72">
        <f>J104/[1]R5!H104</f>
        <v>30</v>
      </c>
      <c r="N104" s="83">
        <v>0</v>
      </c>
      <c r="O104" s="83">
        <v>0</v>
      </c>
      <c r="P104" s="73">
        <v>0</v>
      </c>
      <c r="Q104" s="84"/>
      <c r="R104" s="73">
        <v>0</v>
      </c>
      <c r="S104" s="84"/>
      <c r="T104" s="73"/>
      <c r="U104" s="84"/>
      <c r="V104" s="84" t="s">
        <v>130</v>
      </c>
      <c r="W104" s="84" t="s">
        <v>103</v>
      </c>
      <c r="X104" s="84" t="s">
        <v>135</v>
      </c>
      <c r="Y104" s="84"/>
      <c r="Z104" s="84"/>
      <c r="AA104" s="84"/>
      <c r="AB104" s="84"/>
      <c r="AC104" s="84"/>
      <c r="AD104" s="84"/>
      <c r="AE104" s="84" t="s">
        <v>219</v>
      </c>
      <c r="AF104" s="84" t="s">
        <v>145</v>
      </c>
      <c r="AG104" s="84"/>
      <c r="AH104" s="84" t="s">
        <v>133</v>
      </c>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c r="BL104" s="84"/>
      <c r="BM104" s="84"/>
      <c r="BN104" s="84"/>
      <c r="BO104" s="84"/>
      <c r="BP104" s="84"/>
      <c r="BQ104" s="84" t="s">
        <v>134</v>
      </c>
      <c r="BR104" s="84" t="s">
        <v>135</v>
      </c>
      <c r="BS104" s="84"/>
      <c r="BT104" s="84"/>
      <c r="BU104" s="84"/>
      <c r="BV104" s="84"/>
      <c r="BW104" s="84"/>
      <c r="BX104" s="84"/>
      <c r="BY104" s="75"/>
      <c r="BZ104" s="74" t="s">
        <v>136</v>
      </c>
      <c r="CA104" s="74" t="s">
        <v>136</v>
      </c>
      <c r="CB104" s="84" t="s">
        <v>136</v>
      </c>
      <c r="CC104" s="84" t="s">
        <v>121</v>
      </c>
      <c r="CD104" s="84" t="s">
        <v>121</v>
      </c>
      <c r="CE104" s="84" t="s">
        <v>121</v>
      </c>
      <c r="CF104" s="84" t="s">
        <v>121</v>
      </c>
      <c r="CG104" s="84" t="s">
        <v>139</v>
      </c>
      <c r="CH104" s="84" t="s">
        <v>121</v>
      </c>
      <c r="CI104" s="84" t="s">
        <v>122</v>
      </c>
      <c r="CJ104" s="84"/>
      <c r="CK104" s="84"/>
      <c r="CL104" s="84" t="s">
        <v>123</v>
      </c>
      <c r="CM104" s="84" t="s">
        <v>141</v>
      </c>
      <c r="CN104" s="84"/>
      <c r="CO104" s="84" t="s">
        <v>122</v>
      </c>
      <c r="CP104" s="84"/>
      <c r="CQ104" s="84" t="s">
        <v>141</v>
      </c>
      <c r="CR104" s="84" t="s">
        <v>140</v>
      </c>
      <c r="CS104" s="84"/>
      <c r="CT104" s="84" t="s">
        <v>128</v>
      </c>
      <c r="CU104" s="84" t="s">
        <v>141</v>
      </c>
      <c r="CV104" s="84"/>
      <c r="CW104" s="84"/>
      <c r="CX104" s="84"/>
      <c r="CY104" s="84"/>
    </row>
    <row r="105" spans="1:110" s="17" customFormat="1" x14ac:dyDescent="0.4">
      <c r="A105" s="69">
        <v>104</v>
      </c>
      <c r="B105" s="70" t="s">
        <v>115</v>
      </c>
      <c r="C105" s="71">
        <v>66</v>
      </c>
      <c r="D105" s="71">
        <v>10</v>
      </c>
      <c r="E105" s="71">
        <v>0</v>
      </c>
      <c r="F105" s="71">
        <v>0</v>
      </c>
      <c r="G105" s="71">
        <v>1100</v>
      </c>
      <c r="H105" s="71">
        <v>0</v>
      </c>
      <c r="I105" s="72">
        <f t="shared" si="3"/>
        <v>0</v>
      </c>
      <c r="J105" s="72">
        <f t="shared" si="4"/>
        <v>1100</v>
      </c>
      <c r="K105" s="72">
        <f t="shared" si="5"/>
        <v>1100</v>
      </c>
      <c r="L105" s="72">
        <f>I105/[1]R5!H105</f>
        <v>0</v>
      </c>
      <c r="M105" s="72">
        <f>J105/[1]R5!H105</f>
        <v>57.89473684210526</v>
      </c>
      <c r="N105" s="71">
        <v>0</v>
      </c>
      <c r="O105" s="71">
        <v>0</v>
      </c>
      <c r="P105" s="73">
        <v>0</v>
      </c>
      <c r="Q105" s="74"/>
      <c r="R105" s="73">
        <v>0</v>
      </c>
      <c r="S105" s="74"/>
      <c r="T105" s="73"/>
      <c r="U105" s="74"/>
      <c r="V105" s="74" t="s">
        <v>130</v>
      </c>
      <c r="W105" s="74" t="s">
        <v>103</v>
      </c>
      <c r="X105" s="74"/>
      <c r="Y105" s="74"/>
      <c r="Z105" s="74"/>
      <c r="AA105" s="74"/>
      <c r="AB105" s="74"/>
      <c r="AC105" s="74"/>
      <c r="AD105" s="74"/>
      <c r="AE105" s="74" t="s">
        <v>268</v>
      </c>
      <c r="AF105" s="74" t="s">
        <v>132</v>
      </c>
      <c r="AG105" s="74"/>
      <c r="AH105" s="84" t="s">
        <v>133</v>
      </c>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t="s">
        <v>105</v>
      </c>
      <c r="BR105" s="74" t="s">
        <v>105</v>
      </c>
      <c r="BS105" s="74" t="s">
        <v>106</v>
      </c>
      <c r="BT105" s="74"/>
      <c r="BU105" s="74"/>
      <c r="BV105" s="74"/>
      <c r="BW105" s="74"/>
      <c r="BX105" s="74"/>
      <c r="BY105" s="75"/>
      <c r="BZ105" s="74" t="s">
        <v>216</v>
      </c>
      <c r="CA105" s="74"/>
      <c r="CB105" s="74" t="s">
        <v>216</v>
      </c>
      <c r="CC105" s="74" t="s">
        <v>158</v>
      </c>
      <c r="CD105" s="74" t="s">
        <v>158</v>
      </c>
      <c r="CE105" s="74" t="s">
        <v>138</v>
      </c>
      <c r="CF105" s="74" t="s">
        <v>150</v>
      </c>
      <c r="CG105" s="74" t="s">
        <v>139</v>
      </c>
      <c r="CH105" s="74" t="s">
        <v>121</v>
      </c>
      <c r="CI105" s="74" t="s">
        <v>122</v>
      </c>
      <c r="CJ105" s="74"/>
      <c r="CK105" s="74"/>
      <c r="CL105" s="74" t="s">
        <v>123</v>
      </c>
      <c r="CM105" s="74" t="s">
        <v>122</v>
      </c>
      <c r="CN105" s="74" t="s">
        <v>125</v>
      </c>
      <c r="CO105" s="74" t="s">
        <v>122</v>
      </c>
      <c r="CP105" s="74" t="s">
        <v>125</v>
      </c>
      <c r="CQ105" s="74" t="s">
        <v>122</v>
      </c>
      <c r="CR105" s="84" t="s">
        <v>140</v>
      </c>
      <c r="CS105" s="74"/>
      <c r="CT105" s="84" t="s">
        <v>128</v>
      </c>
      <c r="CU105" s="84" t="s">
        <v>141</v>
      </c>
      <c r="CV105" s="74"/>
      <c r="CW105" s="74"/>
      <c r="CX105" s="74"/>
      <c r="CY105" s="74"/>
    </row>
    <row r="106" spans="1:110" s="17" customFormat="1" x14ac:dyDescent="0.4">
      <c r="A106" s="76">
        <v>105</v>
      </c>
      <c r="B106" s="70" t="s">
        <v>115</v>
      </c>
      <c r="C106" s="71">
        <v>42</v>
      </c>
      <c r="D106" s="71">
        <v>0</v>
      </c>
      <c r="E106" s="71">
        <v>0</v>
      </c>
      <c r="F106" s="71">
        <v>0</v>
      </c>
      <c r="G106" s="71">
        <v>0</v>
      </c>
      <c r="H106" s="71">
        <v>0</v>
      </c>
      <c r="I106" s="72">
        <f t="shared" si="3"/>
        <v>0</v>
      </c>
      <c r="J106" s="72">
        <f t="shared" si="4"/>
        <v>0</v>
      </c>
      <c r="K106" s="72">
        <f t="shared" si="5"/>
        <v>0</v>
      </c>
      <c r="L106" s="72">
        <f>I106/[1]R5!H106</f>
        <v>0</v>
      </c>
      <c r="M106" s="72">
        <f>J106/[1]R5!H106</f>
        <v>0</v>
      </c>
      <c r="N106" s="71">
        <v>0</v>
      </c>
      <c r="O106" s="71">
        <v>0</v>
      </c>
      <c r="P106" s="73">
        <v>0</v>
      </c>
      <c r="Q106" s="74"/>
      <c r="R106" s="73"/>
      <c r="S106" s="74"/>
      <c r="T106" s="73"/>
      <c r="U106" s="74"/>
      <c r="V106" s="74" t="s">
        <v>130</v>
      </c>
      <c r="W106" s="74" t="s">
        <v>103</v>
      </c>
      <c r="X106" s="74" t="s">
        <v>116</v>
      </c>
      <c r="Y106" s="74"/>
      <c r="Z106" s="74"/>
      <c r="AA106" s="74"/>
      <c r="AB106" s="74"/>
      <c r="AC106" s="74"/>
      <c r="AD106" s="74" t="s">
        <v>197</v>
      </c>
      <c r="AE106" s="74"/>
      <c r="AF106" s="74"/>
      <c r="AG106" s="74"/>
      <c r="AH106" s="84" t="s">
        <v>133</v>
      </c>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t="s">
        <v>105</v>
      </c>
      <c r="BR106" s="74" t="s">
        <v>104</v>
      </c>
      <c r="BS106" s="74" t="s">
        <v>107</v>
      </c>
      <c r="BT106" s="74" t="s">
        <v>116</v>
      </c>
      <c r="BU106" s="74"/>
      <c r="BV106" s="74"/>
      <c r="BW106" s="74"/>
      <c r="BX106" s="74" t="s">
        <v>373</v>
      </c>
      <c r="BY106" s="75"/>
      <c r="BZ106" s="74" t="s">
        <v>374</v>
      </c>
      <c r="CA106" s="74"/>
      <c r="CB106" s="74"/>
      <c r="CC106" s="74" t="s">
        <v>137</v>
      </c>
      <c r="CD106" s="74" t="s">
        <v>137</v>
      </c>
      <c r="CE106" s="74" t="s">
        <v>138</v>
      </c>
      <c r="CF106" s="74" t="s">
        <v>138</v>
      </c>
      <c r="CG106" s="74" t="s">
        <v>139</v>
      </c>
      <c r="CH106" s="74" t="s">
        <v>150</v>
      </c>
      <c r="CI106" s="74" t="s">
        <v>375</v>
      </c>
      <c r="CJ106" s="74"/>
      <c r="CK106" s="74"/>
      <c r="CL106" s="74" t="s">
        <v>123</v>
      </c>
      <c r="CM106" s="74" t="s">
        <v>123</v>
      </c>
      <c r="CN106" s="74" t="s">
        <v>376</v>
      </c>
      <c r="CO106" s="74" t="s">
        <v>122</v>
      </c>
      <c r="CP106" s="74" t="s">
        <v>125</v>
      </c>
      <c r="CQ106" s="74" t="s">
        <v>123</v>
      </c>
      <c r="CR106" s="84" t="s">
        <v>140</v>
      </c>
      <c r="CS106" s="74"/>
      <c r="CT106" s="84" t="s">
        <v>128</v>
      </c>
      <c r="CU106" s="74" t="s">
        <v>128</v>
      </c>
      <c r="CV106" s="74"/>
      <c r="CW106" s="74"/>
      <c r="CX106" s="74"/>
      <c r="CY106" s="74"/>
    </row>
    <row r="107" spans="1:110" s="17" customFormat="1" x14ac:dyDescent="0.4">
      <c r="A107" s="69">
        <v>106</v>
      </c>
      <c r="B107" s="70" t="s">
        <v>115</v>
      </c>
      <c r="C107" s="71">
        <v>0</v>
      </c>
      <c r="D107" s="71">
        <v>0</v>
      </c>
      <c r="E107" s="71">
        <v>0</v>
      </c>
      <c r="F107" s="71">
        <v>0</v>
      </c>
      <c r="G107" s="71">
        <v>0</v>
      </c>
      <c r="H107" s="71">
        <v>0</v>
      </c>
      <c r="I107" s="72">
        <f t="shared" si="3"/>
        <v>0</v>
      </c>
      <c r="J107" s="72">
        <f t="shared" si="4"/>
        <v>0</v>
      </c>
      <c r="K107" s="72">
        <f t="shared" si="5"/>
        <v>0</v>
      </c>
      <c r="L107" s="72">
        <f>I107/[1]R5!H107</f>
        <v>0</v>
      </c>
      <c r="M107" s="72">
        <f>J107/[1]R5!H107</f>
        <v>0</v>
      </c>
      <c r="N107" s="71">
        <v>0</v>
      </c>
      <c r="O107" s="71">
        <v>0</v>
      </c>
      <c r="P107" s="73"/>
      <c r="Q107" s="74"/>
      <c r="R107" s="73"/>
      <c r="S107" s="74"/>
      <c r="T107" s="73"/>
      <c r="U107" s="74"/>
      <c r="V107" s="74" t="s">
        <v>130</v>
      </c>
      <c r="W107" s="74" t="s">
        <v>103</v>
      </c>
      <c r="X107" s="74" t="s">
        <v>116</v>
      </c>
      <c r="Y107" s="74"/>
      <c r="Z107" s="74"/>
      <c r="AA107" s="74"/>
      <c r="AB107" s="74"/>
      <c r="AC107" s="74"/>
      <c r="AD107" s="74" t="s">
        <v>377</v>
      </c>
      <c r="AE107" s="74" t="s">
        <v>219</v>
      </c>
      <c r="AF107" s="74" t="s">
        <v>132</v>
      </c>
      <c r="AG107" s="74"/>
      <c r="AH107" s="84" t="s">
        <v>133</v>
      </c>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t="s">
        <v>105</v>
      </c>
      <c r="BR107" s="74" t="s">
        <v>104</v>
      </c>
      <c r="BS107" s="74"/>
      <c r="BT107" s="74"/>
      <c r="BU107" s="74"/>
      <c r="BV107" s="74"/>
      <c r="BW107" s="74"/>
      <c r="BX107" s="74"/>
      <c r="BY107" s="75"/>
      <c r="BZ107" s="74"/>
      <c r="CA107" s="74"/>
      <c r="CB107" s="74"/>
      <c r="CC107" s="74"/>
      <c r="CD107" s="74"/>
      <c r="CE107" s="74"/>
      <c r="CF107" s="74"/>
      <c r="CG107" s="74"/>
      <c r="CH107" s="74"/>
      <c r="CI107" s="74"/>
      <c r="CJ107" s="74"/>
      <c r="CK107" s="74"/>
      <c r="CL107" s="74"/>
      <c r="CM107" s="74"/>
      <c r="CN107" s="74" t="s">
        <v>125</v>
      </c>
      <c r="CO107" s="74"/>
      <c r="CP107" s="74" t="s">
        <v>125</v>
      </c>
      <c r="CQ107" s="74"/>
      <c r="CR107" s="74"/>
      <c r="CS107" s="74"/>
      <c r="CT107" s="84" t="s">
        <v>128</v>
      </c>
      <c r="CU107" s="74" t="s">
        <v>129</v>
      </c>
      <c r="CV107" s="74"/>
      <c r="CW107" s="74"/>
      <c r="CX107" s="74"/>
      <c r="CY107" s="74"/>
    </row>
    <row r="108" spans="1:110" s="17" customFormat="1" x14ac:dyDescent="0.4">
      <c r="A108" s="76">
        <v>107</v>
      </c>
      <c r="B108" s="70" t="s">
        <v>115</v>
      </c>
      <c r="C108" s="71">
        <v>6</v>
      </c>
      <c r="D108" s="71">
        <v>0</v>
      </c>
      <c r="E108" s="71">
        <v>0</v>
      </c>
      <c r="F108" s="71">
        <v>0</v>
      </c>
      <c r="G108" s="71">
        <v>0</v>
      </c>
      <c r="H108" s="71">
        <v>0</v>
      </c>
      <c r="I108" s="72">
        <f t="shared" si="3"/>
        <v>0</v>
      </c>
      <c r="J108" s="72">
        <f t="shared" si="4"/>
        <v>0</v>
      </c>
      <c r="K108" s="72">
        <f t="shared" si="5"/>
        <v>0</v>
      </c>
      <c r="L108" s="72">
        <f>I108/[1]R5!H108</f>
        <v>0</v>
      </c>
      <c r="M108" s="72">
        <f>J108/[1]R5!H108</f>
        <v>0</v>
      </c>
      <c r="N108" s="71">
        <v>0</v>
      </c>
      <c r="O108" s="71">
        <v>0</v>
      </c>
      <c r="P108" s="73">
        <v>0</v>
      </c>
      <c r="Q108" s="74"/>
      <c r="R108" s="73"/>
      <c r="S108" s="74"/>
      <c r="T108" s="73"/>
      <c r="U108" s="74"/>
      <c r="V108" s="74" t="s">
        <v>130</v>
      </c>
      <c r="W108" s="74" t="s">
        <v>103</v>
      </c>
      <c r="X108" s="74"/>
      <c r="Y108" s="74"/>
      <c r="Z108" s="74"/>
      <c r="AA108" s="74"/>
      <c r="AB108" s="74"/>
      <c r="AC108" s="74"/>
      <c r="AD108" s="74"/>
      <c r="AE108" s="74"/>
      <c r="AF108" s="74"/>
      <c r="AG108" s="74"/>
      <c r="AH108" s="84" t="s">
        <v>133</v>
      </c>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t="s">
        <v>105</v>
      </c>
      <c r="BR108" s="74" t="s">
        <v>105</v>
      </c>
      <c r="BS108" s="74" t="s">
        <v>106</v>
      </c>
      <c r="BT108" s="74" t="s">
        <v>116</v>
      </c>
      <c r="BU108" s="74"/>
      <c r="BV108" s="74"/>
      <c r="BW108" s="74"/>
      <c r="BX108" s="74" t="s">
        <v>378</v>
      </c>
      <c r="BY108" s="85"/>
      <c r="BZ108" s="74" t="s">
        <v>260</v>
      </c>
      <c r="CA108" s="74"/>
      <c r="CB108" s="74"/>
      <c r="CC108" s="74" t="s">
        <v>150</v>
      </c>
      <c r="CD108" s="74" t="s">
        <v>150</v>
      </c>
      <c r="CE108" s="74" t="s">
        <v>138</v>
      </c>
      <c r="CF108" s="74" t="s">
        <v>138</v>
      </c>
      <c r="CG108" s="74" t="s">
        <v>139</v>
      </c>
      <c r="CH108" s="84" t="s">
        <v>121</v>
      </c>
      <c r="CI108" s="74" t="s">
        <v>122</v>
      </c>
      <c r="CJ108" s="74"/>
      <c r="CK108" s="74"/>
      <c r="CL108" s="74" t="s">
        <v>379</v>
      </c>
      <c r="CM108" s="74" t="s">
        <v>123</v>
      </c>
      <c r="CN108" s="74" t="s">
        <v>125</v>
      </c>
      <c r="CO108" s="74" t="s">
        <v>379</v>
      </c>
      <c r="CP108" s="74" t="s">
        <v>380</v>
      </c>
      <c r="CQ108" s="74" t="s">
        <v>123</v>
      </c>
      <c r="CR108" s="74" t="s">
        <v>126</v>
      </c>
      <c r="CS108" s="74" t="s">
        <v>370</v>
      </c>
      <c r="CT108" s="84" t="s">
        <v>128</v>
      </c>
      <c r="CU108" s="84" t="s">
        <v>141</v>
      </c>
      <c r="CV108" s="74"/>
      <c r="CW108" s="74"/>
      <c r="CX108" s="74"/>
      <c r="CY108" s="74" t="s">
        <v>381</v>
      </c>
    </row>
    <row r="109" spans="1:110" s="17" customFormat="1" ht="30.75" x14ac:dyDescent="0.4">
      <c r="A109" s="69">
        <v>108</v>
      </c>
      <c r="B109" s="70" t="s">
        <v>115</v>
      </c>
      <c r="C109" s="71">
        <v>20</v>
      </c>
      <c r="D109" s="71">
        <v>0</v>
      </c>
      <c r="E109" s="71">
        <v>0</v>
      </c>
      <c r="F109" s="71">
        <v>0</v>
      </c>
      <c r="G109" s="71">
        <v>0</v>
      </c>
      <c r="H109" s="71">
        <v>0</v>
      </c>
      <c r="I109" s="72">
        <f t="shared" si="3"/>
        <v>0</v>
      </c>
      <c r="J109" s="72">
        <f t="shared" si="4"/>
        <v>0</v>
      </c>
      <c r="K109" s="72">
        <f t="shared" si="5"/>
        <v>0</v>
      </c>
      <c r="L109" s="72">
        <f>I109/[1]R5!H109</f>
        <v>0</v>
      </c>
      <c r="M109" s="72">
        <f>J109/[1]R5!H109</f>
        <v>0</v>
      </c>
      <c r="N109" s="71">
        <v>0</v>
      </c>
      <c r="O109" s="71">
        <v>0</v>
      </c>
      <c r="P109" s="73">
        <v>0</v>
      </c>
      <c r="Q109" s="74" t="s">
        <v>382</v>
      </c>
      <c r="R109" s="73"/>
      <c r="S109" s="74"/>
      <c r="T109" s="73"/>
      <c r="U109" s="74" t="s">
        <v>250</v>
      </c>
      <c r="V109" s="74" t="s">
        <v>130</v>
      </c>
      <c r="W109" s="74" t="s">
        <v>103</v>
      </c>
      <c r="X109" s="74" t="s">
        <v>115</v>
      </c>
      <c r="Y109" s="74" t="s">
        <v>135</v>
      </c>
      <c r="Z109" s="74"/>
      <c r="AA109" s="74"/>
      <c r="AB109" s="74"/>
      <c r="AC109" s="74"/>
      <c r="AD109" s="74"/>
      <c r="AE109" s="74" t="s">
        <v>219</v>
      </c>
      <c r="AF109" s="74" t="s">
        <v>132</v>
      </c>
      <c r="AG109" s="74"/>
      <c r="AH109" s="74" t="s">
        <v>133</v>
      </c>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t="s">
        <v>134</v>
      </c>
      <c r="BR109" s="74" t="s">
        <v>115</v>
      </c>
      <c r="BS109" s="74" t="s">
        <v>135</v>
      </c>
      <c r="BT109" s="74"/>
      <c r="BU109" s="74"/>
      <c r="BV109" s="74"/>
      <c r="BW109" s="74"/>
      <c r="BX109" s="74"/>
      <c r="BY109" s="75"/>
      <c r="BZ109" s="74" t="s">
        <v>136</v>
      </c>
      <c r="CA109" s="74" t="s">
        <v>359</v>
      </c>
      <c r="CB109" s="74" t="s">
        <v>359</v>
      </c>
      <c r="CC109" s="74" t="s">
        <v>121</v>
      </c>
      <c r="CD109" s="74" t="s">
        <v>121</v>
      </c>
      <c r="CE109" s="74" t="s">
        <v>138</v>
      </c>
      <c r="CF109" s="74" t="s">
        <v>138</v>
      </c>
      <c r="CG109" s="74" t="s">
        <v>139</v>
      </c>
      <c r="CH109" s="74" t="s">
        <v>121</v>
      </c>
      <c r="CI109" s="74" t="s">
        <v>122</v>
      </c>
      <c r="CJ109" s="74"/>
      <c r="CK109" s="74"/>
      <c r="CL109" s="74" t="s">
        <v>123</v>
      </c>
      <c r="CM109" s="74" t="s">
        <v>122</v>
      </c>
      <c r="CN109" s="86" t="s">
        <v>383</v>
      </c>
      <c r="CO109" s="74" t="s">
        <v>123</v>
      </c>
      <c r="CP109" s="74"/>
      <c r="CQ109" s="74" t="s">
        <v>122</v>
      </c>
      <c r="CR109" s="74" t="s">
        <v>140</v>
      </c>
      <c r="CS109" s="74"/>
      <c r="CT109" s="74" t="s">
        <v>141</v>
      </c>
      <c r="CU109" s="74" t="s">
        <v>129</v>
      </c>
      <c r="CV109" s="74" t="s">
        <v>382</v>
      </c>
      <c r="CW109" s="74"/>
      <c r="CX109" s="74" t="s">
        <v>250</v>
      </c>
      <c r="CY109" s="74"/>
      <c r="CZ109" s="77"/>
      <c r="DA109" s="77"/>
      <c r="DB109" s="77"/>
      <c r="DC109" s="77"/>
      <c r="DD109" s="77"/>
      <c r="DE109" s="77"/>
      <c r="DF109" s="77"/>
    </row>
    <row r="110" spans="1:110" s="17" customFormat="1" x14ac:dyDescent="0.4">
      <c r="A110" s="76">
        <v>109</v>
      </c>
      <c r="B110" s="70" t="s">
        <v>115</v>
      </c>
      <c r="C110" s="71">
        <v>8</v>
      </c>
      <c r="D110" s="71">
        <v>0</v>
      </c>
      <c r="E110" s="71">
        <v>0</v>
      </c>
      <c r="F110" s="71">
        <v>0</v>
      </c>
      <c r="G110" s="71">
        <v>0</v>
      </c>
      <c r="H110" s="71">
        <v>0</v>
      </c>
      <c r="I110" s="72">
        <f t="shared" si="3"/>
        <v>0</v>
      </c>
      <c r="J110" s="72">
        <f t="shared" si="4"/>
        <v>0</v>
      </c>
      <c r="K110" s="72">
        <f t="shared" si="5"/>
        <v>0</v>
      </c>
      <c r="L110" s="72">
        <f>I110/[1]R5!H110</f>
        <v>0</v>
      </c>
      <c r="M110" s="72">
        <f>J110/[1]R5!H110</f>
        <v>0</v>
      </c>
      <c r="N110" s="71">
        <v>0</v>
      </c>
      <c r="O110" s="71">
        <v>0</v>
      </c>
      <c r="P110" s="73">
        <v>0</v>
      </c>
      <c r="Q110" s="74"/>
      <c r="R110" s="73"/>
      <c r="S110" s="74"/>
      <c r="T110" s="73"/>
      <c r="U110" s="74"/>
      <c r="V110" s="74" t="s">
        <v>130</v>
      </c>
      <c r="W110" s="74" t="s">
        <v>103</v>
      </c>
      <c r="X110" s="74"/>
      <c r="Y110" s="74"/>
      <c r="Z110" s="74"/>
      <c r="AA110" s="74"/>
      <c r="AB110" s="74"/>
      <c r="AC110" s="74"/>
      <c r="AD110" s="74"/>
      <c r="AE110" s="74" t="s">
        <v>268</v>
      </c>
      <c r="AF110" s="74" t="s">
        <v>145</v>
      </c>
      <c r="AG110" s="74"/>
      <c r="AH110" s="74" t="s">
        <v>133</v>
      </c>
      <c r="AI110" s="74"/>
      <c r="AJ110" s="74"/>
      <c r="AK110" s="74"/>
      <c r="AL110" s="74"/>
      <c r="AM110" s="74"/>
      <c r="AN110" s="74"/>
      <c r="AO110" s="74"/>
      <c r="AP110" s="74"/>
      <c r="AQ110" s="74"/>
      <c r="AR110" s="74"/>
      <c r="AS110" s="74"/>
      <c r="AT110" s="74"/>
      <c r="AU110" s="74"/>
      <c r="AV110" s="74"/>
      <c r="AW110" s="74"/>
      <c r="AX110" s="74"/>
      <c r="AY110" s="74"/>
      <c r="AZ110" s="74"/>
      <c r="BA110" s="74"/>
      <c r="BB110" s="74"/>
      <c r="BC110" s="74"/>
      <c r="BD110" s="74"/>
      <c r="BE110" s="74"/>
      <c r="BF110" s="74"/>
      <c r="BG110" s="74"/>
      <c r="BH110" s="74"/>
      <c r="BI110" s="74"/>
      <c r="BJ110" s="74"/>
      <c r="BK110" s="74"/>
      <c r="BL110" s="74"/>
      <c r="BM110" s="74"/>
      <c r="BN110" s="74"/>
      <c r="BO110" s="74"/>
      <c r="BP110" s="74"/>
      <c r="BQ110" s="74" t="s">
        <v>134</v>
      </c>
      <c r="BR110" s="74" t="s">
        <v>135</v>
      </c>
      <c r="BS110" s="74"/>
      <c r="BT110" s="74"/>
      <c r="BU110" s="74"/>
      <c r="BV110" s="74"/>
      <c r="BW110" s="74"/>
      <c r="BX110" s="74"/>
      <c r="BY110" s="75"/>
      <c r="BZ110" s="74" t="s">
        <v>384</v>
      </c>
      <c r="CA110" s="74" t="s">
        <v>384</v>
      </c>
      <c r="CB110" s="74" t="s">
        <v>384</v>
      </c>
      <c r="CC110" s="74" t="s">
        <v>158</v>
      </c>
      <c r="CD110" s="74" t="s">
        <v>158</v>
      </c>
      <c r="CE110" s="74" t="s">
        <v>138</v>
      </c>
      <c r="CF110" s="74" t="s">
        <v>138</v>
      </c>
      <c r="CG110" s="74" t="s">
        <v>121</v>
      </c>
      <c r="CH110" s="74" t="s">
        <v>121</v>
      </c>
      <c r="CI110" s="74" t="s">
        <v>122</v>
      </c>
      <c r="CJ110" s="74"/>
      <c r="CK110" s="74"/>
      <c r="CL110" s="74" t="s">
        <v>122</v>
      </c>
      <c r="CM110" s="74"/>
      <c r="CN110" s="74"/>
      <c r="CO110" s="74" t="s">
        <v>122</v>
      </c>
      <c r="CP110" s="74"/>
      <c r="CQ110" s="74" t="s">
        <v>122</v>
      </c>
      <c r="CR110" s="74" t="s">
        <v>140</v>
      </c>
      <c r="CS110" s="74"/>
      <c r="CT110" s="74" t="s">
        <v>128</v>
      </c>
      <c r="CU110" s="74" t="s">
        <v>129</v>
      </c>
      <c r="CV110" s="74"/>
      <c r="CW110" s="74"/>
      <c r="CX110" s="74"/>
      <c r="CY110" s="74"/>
    </row>
    <row r="111" spans="1:110" s="17" customFormat="1" x14ac:dyDescent="0.4">
      <c r="A111" s="69">
        <v>110</v>
      </c>
      <c r="B111" s="70" t="s">
        <v>115</v>
      </c>
      <c r="C111" s="71">
        <v>18</v>
      </c>
      <c r="D111" s="71">
        <v>0</v>
      </c>
      <c r="E111" s="71">
        <v>0</v>
      </c>
      <c r="F111" s="71">
        <v>0</v>
      </c>
      <c r="G111" s="71">
        <v>100</v>
      </c>
      <c r="H111" s="71">
        <v>0</v>
      </c>
      <c r="I111" s="72">
        <f t="shared" si="3"/>
        <v>0</v>
      </c>
      <c r="J111" s="72">
        <f t="shared" si="4"/>
        <v>100</v>
      </c>
      <c r="K111" s="72">
        <f t="shared" si="5"/>
        <v>100</v>
      </c>
      <c r="L111" s="72">
        <f>I111/[1]R5!H111</f>
        <v>0</v>
      </c>
      <c r="M111" s="72">
        <f>J111/[1]R5!H111</f>
        <v>5.882352941176471</v>
      </c>
      <c r="N111" s="71">
        <v>0</v>
      </c>
      <c r="O111" s="71">
        <v>0</v>
      </c>
      <c r="P111" s="73">
        <v>0</v>
      </c>
      <c r="Q111" s="74"/>
      <c r="R111" s="73"/>
      <c r="S111" s="74"/>
      <c r="T111" s="73"/>
      <c r="U111" s="74"/>
      <c r="V111" s="74" t="s">
        <v>130</v>
      </c>
      <c r="W111" s="74" t="s">
        <v>103</v>
      </c>
      <c r="X111" s="74" t="s">
        <v>116</v>
      </c>
      <c r="Y111" s="74"/>
      <c r="Z111" s="74"/>
      <c r="AA111" s="74"/>
      <c r="AB111" s="74"/>
      <c r="AC111" s="74"/>
      <c r="AD111" s="74" t="s">
        <v>385</v>
      </c>
      <c r="AE111" s="74" t="s">
        <v>268</v>
      </c>
      <c r="AF111" s="74"/>
      <c r="AG111" s="74"/>
      <c r="AH111" s="74" t="s">
        <v>133</v>
      </c>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t="s">
        <v>105</v>
      </c>
      <c r="BR111" s="74" t="s">
        <v>104</v>
      </c>
      <c r="BS111" s="74" t="s">
        <v>107</v>
      </c>
      <c r="BT111" s="74"/>
      <c r="BU111" s="74"/>
      <c r="BV111" s="74"/>
      <c r="BW111" s="74"/>
      <c r="BX111" s="74"/>
      <c r="BY111" s="75"/>
      <c r="BZ111" s="74"/>
      <c r="CA111" s="74"/>
      <c r="CB111" s="74"/>
      <c r="CC111" s="74" t="s">
        <v>121</v>
      </c>
      <c r="CD111" s="74" t="s">
        <v>121</v>
      </c>
      <c r="CE111" s="74" t="s">
        <v>138</v>
      </c>
      <c r="CF111" s="74" t="s">
        <v>138</v>
      </c>
      <c r="CG111" s="74" t="s">
        <v>139</v>
      </c>
      <c r="CH111" s="84" t="s">
        <v>121</v>
      </c>
      <c r="CI111" s="74" t="s">
        <v>122</v>
      </c>
      <c r="CJ111" s="74"/>
      <c r="CK111" s="74"/>
      <c r="CL111" s="74" t="s">
        <v>122</v>
      </c>
      <c r="CM111" s="74"/>
      <c r="CN111" s="74" t="s">
        <v>125</v>
      </c>
      <c r="CO111" s="74" t="s">
        <v>122</v>
      </c>
      <c r="CP111" s="74" t="s">
        <v>125</v>
      </c>
      <c r="CQ111" s="74"/>
      <c r="CR111" s="74"/>
      <c r="CS111" s="74"/>
      <c r="CT111" s="84" t="s">
        <v>128</v>
      </c>
      <c r="CU111" s="74" t="s">
        <v>128</v>
      </c>
      <c r="CV111" s="74"/>
      <c r="CW111" s="74"/>
      <c r="CX111" s="74"/>
      <c r="CY111" s="74"/>
      <c r="CZ111" s="77"/>
      <c r="DA111" s="77"/>
      <c r="DB111" s="77"/>
      <c r="DC111" s="77"/>
      <c r="DD111" s="77"/>
      <c r="DE111" s="77"/>
      <c r="DF111" s="77"/>
    </row>
    <row r="112" spans="1:110" s="17" customFormat="1" x14ac:dyDescent="0.4">
      <c r="A112" s="76">
        <v>111</v>
      </c>
      <c r="B112" s="70" t="s">
        <v>115</v>
      </c>
      <c r="C112" s="71">
        <v>8</v>
      </c>
      <c r="D112" s="71">
        <v>0</v>
      </c>
      <c r="E112" s="71">
        <v>0</v>
      </c>
      <c r="F112" s="71">
        <v>0</v>
      </c>
      <c r="G112" s="71">
        <v>0</v>
      </c>
      <c r="H112" s="71">
        <v>0</v>
      </c>
      <c r="I112" s="72">
        <f t="shared" si="3"/>
        <v>0</v>
      </c>
      <c r="J112" s="72">
        <f t="shared" si="4"/>
        <v>0</v>
      </c>
      <c r="K112" s="72">
        <f t="shared" si="5"/>
        <v>0</v>
      </c>
      <c r="L112" s="72">
        <f>I112/[1]R5!H112</f>
        <v>0</v>
      </c>
      <c r="M112" s="72">
        <f>J112/[1]R5!H112</f>
        <v>0</v>
      </c>
      <c r="N112" s="71">
        <v>0</v>
      </c>
      <c r="O112" s="71">
        <v>0</v>
      </c>
      <c r="P112" s="73">
        <v>0</v>
      </c>
      <c r="Q112" s="74"/>
      <c r="R112" s="73"/>
      <c r="S112" s="74"/>
      <c r="T112" s="73"/>
      <c r="U112" s="74"/>
      <c r="V112" s="74" t="s">
        <v>130</v>
      </c>
      <c r="W112" s="74" t="s">
        <v>103</v>
      </c>
      <c r="X112" s="74"/>
      <c r="Y112" s="74"/>
      <c r="Z112" s="74"/>
      <c r="AA112" s="74"/>
      <c r="AB112" s="74"/>
      <c r="AC112" s="74"/>
      <c r="AD112" s="74" t="s">
        <v>197</v>
      </c>
      <c r="AE112" s="74" t="s">
        <v>109</v>
      </c>
      <c r="AF112" s="74" t="s">
        <v>145</v>
      </c>
      <c r="AG112" s="74"/>
      <c r="AH112" s="74" t="s">
        <v>146</v>
      </c>
      <c r="AI112" s="74" t="s">
        <v>112</v>
      </c>
      <c r="AJ112" s="74"/>
      <c r="AK112" s="74"/>
      <c r="AL112" s="74"/>
      <c r="AM112" s="74"/>
      <c r="AN112" s="74"/>
      <c r="AO112" s="74" t="s">
        <v>112</v>
      </c>
      <c r="AP112" s="74"/>
      <c r="AQ112" s="74"/>
      <c r="AR112" s="74"/>
      <c r="AS112" s="74" t="s">
        <v>112</v>
      </c>
      <c r="AT112" s="74" t="s">
        <v>113</v>
      </c>
      <c r="AU112" s="74" t="s">
        <v>211</v>
      </c>
      <c r="AV112" s="74" t="s">
        <v>115</v>
      </c>
      <c r="AW112" s="74" t="s">
        <v>211</v>
      </c>
      <c r="AX112" s="74" t="s">
        <v>115</v>
      </c>
      <c r="AY112" s="74"/>
      <c r="AZ112" s="74"/>
      <c r="BA112" s="74"/>
      <c r="BB112" s="74"/>
      <c r="BC112" s="74"/>
      <c r="BD112" s="74"/>
      <c r="BE112" s="74"/>
      <c r="BF112" s="74"/>
      <c r="BG112" s="74"/>
      <c r="BH112" s="74"/>
      <c r="BI112" s="74" t="s">
        <v>147</v>
      </c>
      <c r="BJ112" s="74"/>
      <c r="BK112" s="74" t="s">
        <v>147</v>
      </c>
      <c r="BL112" s="74" t="s">
        <v>147</v>
      </c>
      <c r="BM112" s="74"/>
      <c r="BN112" s="74" t="s">
        <v>147</v>
      </c>
      <c r="BO112" s="74"/>
      <c r="BP112" s="74" t="s">
        <v>147</v>
      </c>
      <c r="BQ112" s="74"/>
      <c r="BR112" s="74"/>
      <c r="BS112" s="74"/>
      <c r="BT112" s="74"/>
      <c r="BU112" s="74"/>
      <c r="BV112" s="74"/>
      <c r="BW112" s="74"/>
      <c r="BX112" s="74"/>
      <c r="BY112" s="75"/>
      <c r="BZ112" s="74" t="s">
        <v>384</v>
      </c>
      <c r="CA112" s="74" t="s">
        <v>384</v>
      </c>
      <c r="CB112" s="74" t="s">
        <v>384</v>
      </c>
      <c r="CC112" s="74" t="s">
        <v>121</v>
      </c>
      <c r="CD112" s="74" t="s">
        <v>121</v>
      </c>
      <c r="CE112" s="74" t="s">
        <v>138</v>
      </c>
      <c r="CF112" s="74" t="s">
        <v>138</v>
      </c>
      <c r="CG112" s="74" t="s">
        <v>121</v>
      </c>
      <c r="CH112" s="74" t="s">
        <v>121</v>
      </c>
      <c r="CI112" s="74" t="s">
        <v>122</v>
      </c>
      <c r="CJ112" s="74"/>
      <c r="CK112" s="74"/>
      <c r="CL112" s="74" t="s">
        <v>122</v>
      </c>
      <c r="CM112" s="74"/>
      <c r="CN112" s="74"/>
      <c r="CO112" s="74" t="s">
        <v>122</v>
      </c>
      <c r="CP112" s="74"/>
      <c r="CQ112" s="74" t="s">
        <v>123</v>
      </c>
      <c r="CR112" s="74" t="s">
        <v>140</v>
      </c>
      <c r="CS112" s="74"/>
      <c r="CT112" s="74" t="s">
        <v>129</v>
      </c>
      <c r="CU112" s="74" t="s">
        <v>129</v>
      </c>
      <c r="CV112" s="74"/>
      <c r="CW112" s="74"/>
      <c r="CX112" s="74"/>
      <c r="CY112" s="74"/>
    </row>
    <row r="113" spans="1:104" s="17" customFormat="1" x14ac:dyDescent="0.4">
      <c r="A113" s="69">
        <v>112</v>
      </c>
      <c r="B113" s="70" t="s">
        <v>115</v>
      </c>
      <c r="C113" s="71">
        <v>12</v>
      </c>
      <c r="D113" s="71">
        <v>0</v>
      </c>
      <c r="E113" s="71">
        <v>0</v>
      </c>
      <c r="F113" s="71">
        <v>0</v>
      </c>
      <c r="G113" s="71">
        <v>0</v>
      </c>
      <c r="H113" s="71">
        <v>0</v>
      </c>
      <c r="I113" s="72">
        <f t="shared" si="3"/>
        <v>0</v>
      </c>
      <c r="J113" s="72">
        <f t="shared" si="4"/>
        <v>0</v>
      </c>
      <c r="K113" s="72">
        <f t="shared" si="5"/>
        <v>0</v>
      </c>
      <c r="L113" s="72">
        <f>I113/[1]R5!H113</f>
        <v>0</v>
      </c>
      <c r="M113" s="72">
        <f>J113/[1]R5!H113</f>
        <v>0</v>
      </c>
      <c r="N113" s="71">
        <v>0</v>
      </c>
      <c r="O113" s="71">
        <v>0</v>
      </c>
      <c r="P113" s="73">
        <v>0</v>
      </c>
      <c r="Q113" s="74"/>
      <c r="R113" s="73"/>
      <c r="S113" s="74"/>
      <c r="T113" s="73"/>
      <c r="U113" s="74"/>
      <c r="V113" s="74" t="s">
        <v>130</v>
      </c>
      <c r="W113" s="74" t="s">
        <v>103</v>
      </c>
      <c r="X113" s="74"/>
      <c r="Y113" s="74"/>
      <c r="Z113" s="74"/>
      <c r="AA113" s="74"/>
      <c r="AB113" s="74"/>
      <c r="AC113" s="74"/>
      <c r="AD113" s="74"/>
      <c r="AE113" s="74" t="s">
        <v>219</v>
      </c>
      <c r="AF113" s="74" t="s">
        <v>132</v>
      </c>
      <c r="AG113" s="74"/>
      <c r="AH113" s="74" t="s">
        <v>133</v>
      </c>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t="s">
        <v>134</v>
      </c>
      <c r="BR113" s="74"/>
      <c r="BS113" s="74"/>
      <c r="BT113" s="74"/>
      <c r="BU113" s="74"/>
      <c r="BV113" s="74"/>
      <c r="BW113" s="74"/>
      <c r="BX113" s="74" t="s">
        <v>386</v>
      </c>
      <c r="BY113" s="75"/>
      <c r="BZ113" s="74" t="s">
        <v>387</v>
      </c>
      <c r="CA113" s="74" t="s">
        <v>388</v>
      </c>
      <c r="CB113" s="74" t="s">
        <v>388</v>
      </c>
      <c r="CC113" s="74" t="s">
        <v>121</v>
      </c>
      <c r="CD113" s="74" t="s">
        <v>150</v>
      </c>
      <c r="CE113" s="74" t="s">
        <v>150</v>
      </c>
      <c r="CF113" s="74" t="s">
        <v>150</v>
      </c>
      <c r="CG113" s="74" t="s">
        <v>139</v>
      </c>
      <c r="CH113" s="74" t="s">
        <v>121</v>
      </c>
      <c r="CI113" s="74" t="s">
        <v>122</v>
      </c>
      <c r="CJ113" s="74"/>
      <c r="CK113" s="74"/>
      <c r="CL113" s="74" t="s">
        <v>123</v>
      </c>
      <c r="CM113" s="74" t="s">
        <v>122</v>
      </c>
      <c r="CN113" s="74"/>
      <c r="CO113" s="74" t="s">
        <v>122</v>
      </c>
      <c r="CP113" s="74"/>
      <c r="CQ113" s="74" t="s">
        <v>122</v>
      </c>
      <c r="CR113" s="74" t="s">
        <v>140</v>
      </c>
      <c r="CS113" s="74"/>
      <c r="CT113" s="74" t="s">
        <v>128</v>
      </c>
      <c r="CU113" s="74" t="s">
        <v>128</v>
      </c>
      <c r="CV113" s="74"/>
      <c r="CW113" s="74"/>
      <c r="CX113" s="74"/>
      <c r="CY113" s="74"/>
    </row>
    <row r="114" spans="1:104" s="17" customFormat="1" ht="18" customHeight="1" x14ac:dyDescent="0.4">
      <c r="A114" s="76">
        <v>113</v>
      </c>
      <c r="B114" s="70" t="s">
        <v>115</v>
      </c>
      <c r="C114" s="71">
        <v>0</v>
      </c>
      <c r="D114" s="71">
        <v>0</v>
      </c>
      <c r="E114" s="71">
        <v>0</v>
      </c>
      <c r="F114" s="71">
        <v>0</v>
      </c>
      <c r="G114" s="71">
        <v>0</v>
      </c>
      <c r="H114" s="71">
        <v>0</v>
      </c>
      <c r="I114" s="72">
        <f t="shared" si="3"/>
        <v>0</v>
      </c>
      <c r="J114" s="72">
        <f t="shared" si="4"/>
        <v>0</v>
      </c>
      <c r="K114" s="72">
        <f t="shared" si="5"/>
        <v>0</v>
      </c>
      <c r="L114" s="72">
        <f>I114/[1]R5!H114</f>
        <v>0</v>
      </c>
      <c r="M114" s="72">
        <f>J114/[1]R5!H114</f>
        <v>0</v>
      </c>
      <c r="N114" s="71">
        <v>0</v>
      </c>
      <c r="O114" s="71">
        <v>0</v>
      </c>
      <c r="P114" s="73"/>
      <c r="Q114" s="74"/>
      <c r="R114" s="73"/>
      <c r="S114" s="74"/>
      <c r="T114" s="73"/>
      <c r="U114" s="74"/>
      <c r="V114" s="74" t="s">
        <v>130</v>
      </c>
      <c r="W114" s="74" t="s">
        <v>103</v>
      </c>
      <c r="X114" s="74" t="s">
        <v>134</v>
      </c>
      <c r="Y114" s="74"/>
      <c r="Z114" s="74"/>
      <c r="AA114" s="74"/>
      <c r="AB114" s="74"/>
      <c r="AC114" s="74"/>
      <c r="AD114" s="74"/>
      <c r="AE114" s="74" t="s">
        <v>219</v>
      </c>
      <c r="AF114" s="74" t="s">
        <v>132</v>
      </c>
      <c r="AG114" s="74"/>
      <c r="AH114" s="74" t="s">
        <v>133</v>
      </c>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t="s">
        <v>134</v>
      </c>
      <c r="BR114" s="74" t="s">
        <v>115</v>
      </c>
      <c r="BS114" s="74"/>
      <c r="BT114" s="74"/>
      <c r="BU114" s="74"/>
      <c r="BV114" s="74"/>
      <c r="BW114" s="74"/>
      <c r="BX114" s="74"/>
      <c r="BY114" s="75"/>
      <c r="BZ114" s="74" t="s">
        <v>384</v>
      </c>
      <c r="CA114" s="74" t="s">
        <v>384</v>
      </c>
      <c r="CB114" s="74"/>
      <c r="CC114" s="74" t="s">
        <v>137</v>
      </c>
      <c r="CD114" s="74" t="s">
        <v>150</v>
      </c>
      <c r="CE114" s="74" t="s">
        <v>150</v>
      </c>
      <c r="CF114" s="74" t="s">
        <v>138</v>
      </c>
      <c r="CG114" s="74" t="s">
        <v>139</v>
      </c>
      <c r="CH114" s="74" t="s">
        <v>150</v>
      </c>
      <c r="CI114" s="74" t="s">
        <v>122</v>
      </c>
      <c r="CJ114" s="74"/>
      <c r="CK114" s="74"/>
      <c r="CL114" s="74" t="s">
        <v>122</v>
      </c>
      <c r="CM114" s="74" t="s">
        <v>122</v>
      </c>
      <c r="CN114" s="74"/>
      <c r="CO114" s="74" t="s">
        <v>122</v>
      </c>
      <c r="CP114" s="74"/>
      <c r="CQ114" s="74" t="s">
        <v>123</v>
      </c>
      <c r="CR114" s="74" t="s">
        <v>140</v>
      </c>
      <c r="CS114" s="74"/>
      <c r="CT114" s="74" t="s">
        <v>128</v>
      </c>
      <c r="CU114" s="74" t="s">
        <v>128</v>
      </c>
      <c r="CV114" s="74"/>
      <c r="CW114" s="74"/>
      <c r="CX114" s="74"/>
      <c r="CY114" s="74"/>
    </row>
    <row r="115" spans="1:104" s="17" customFormat="1" x14ac:dyDescent="0.4">
      <c r="A115" s="69">
        <v>114</v>
      </c>
      <c r="B115" s="70" t="s">
        <v>115</v>
      </c>
      <c r="C115" s="71">
        <v>0</v>
      </c>
      <c r="D115" s="71">
        <v>0</v>
      </c>
      <c r="E115" s="71">
        <v>0</v>
      </c>
      <c r="F115" s="71">
        <v>0</v>
      </c>
      <c r="G115" s="71">
        <v>0</v>
      </c>
      <c r="H115" s="71">
        <v>0</v>
      </c>
      <c r="I115" s="72">
        <f t="shared" si="3"/>
        <v>0</v>
      </c>
      <c r="J115" s="72">
        <f t="shared" si="4"/>
        <v>0</v>
      </c>
      <c r="K115" s="72">
        <f t="shared" si="5"/>
        <v>0</v>
      </c>
      <c r="L115" s="72">
        <f>I115/[1]R5!H115</f>
        <v>0</v>
      </c>
      <c r="M115" s="72">
        <f>J115/[1]R5!H115</f>
        <v>0</v>
      </c>
      <c r="N115" s="71">
        <v>0</v>
      </c>
      <c r="O115" s="71">
        <v>0</v>
      </c>
      <c r="P115" s="73"/>
      <c r="Q115" s="74"/>
      <c r="R115" s="73"/>
      <c r="S115" s="74"/>
      <c r="T115" s="73"/>
      <c r="U115" s="74"/>
      <c r="V115" s="74" t="s">
        <v>130</v>
      </c>
      <c r="W115" s="74" t="s">
        <v>103</v>
      </c>
      <c r="X115" s="74"/>
      <c r="Y115" s="74"/>
      <c r="Z115" s="74"/>
      <c r="AA115" s="74"/>
      <c r="AB115" s="74"/>
      <c r="AC115" s="74"/>
      <c r="AD115" s="74"/>
      <c r="AE115" s="74"/>
      <c r="AF115" s="74" t="s">
        <v>132</v>
      </c>
      <c r="AG115" s="74"/>
      <c r="AH115" s="74" t="s">
        <v>133</v>
      </c>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t="s">
        <v>105</v>
      </c>
      <c r="BR115" s="74" t="s">
        <v>104</v>
      </c>
      <c r="BS115" s="74"/>
      <c r="BT115" s="74"/>
      <c r="BU115" s="74"/>
      <c r="BV115" s="74"/>
      <c r="BW115" s="74"/>
      <c r="BX115" s="74"/>
      <c r="BY115" s="75"/>
      <c r="BZ115" s="74" t="s">
        <v>389</v>
      </c>
      <c r="CA115" s="74" t="s">
        <v>389</v>
      </c>
      <c r="CB115" s="74" t="s">
        <v>389</v>
      </c>
      <c r="CC115" s="74" t="s">
        <v>121</v>
      </c>
      <c r="CD115" s="74" t="s">
        <v>138</v>
      </c>
      <c r="CE115" s="74" t="s">
        <v>138</v>
      </c>
      <c r="CF115" s="74" t="s">
        <v>138</v>
      </c>
      <c r="CG115" s="74" t="s">
        <v>139</v>
      </c>
      <c r="CH115" s="84" t="s">
        <v>121</v>
      </c>
      <c r="CI115" s="74" t="s">
        <v>122</v>
      </c>
      <c r="CJ115" s="74"/>
      <c r="CK115" s="74"/>
      <c r="CL115" s="74" t="s">
        <v>122</v>
      </c>
      <c r="CM115" s="74" t="s">
        <v>123</v>
      </c>
      <c r="CN115" s="74" t="s">
        <v>125</v>
      </c>
      <c r="CO115" s="74"/>
      <c r="CP115" s="74" t="s">
        <v>125</v>
      </c>
      <c r="CQ115" s="74" t="s">
        <v>123</v>
      </c>
      <c r="CR115" s="74" t="s">
        <v>126</v>
      </c>
      <c r="CS115" s="74" t="s">
        <v>124</v>
      </c>
      <c r="CT115" s="84" t="s">
        <v>128</v>
      </c>
      <c r="CU115" s="74" t="s">
        <v>129</v>
      </c>
      <c r="CV115" s="74"/>
      <c r="CW115" s="74"/>
      <c r="CX115" s="74"/>
      <c r="CY115" s="74"/>
    </row>
    <row r="116" spans="1:104" s="17" customFormat="1" x14ac:dyDescent="0.4">
      <c r="A116" s="76">
        <v>115</v>
      </c>
      <c r="B116" s="70" t="s">
        <v>115</v>
      </c>
      <c r="C116" s="71">
        <v>0</v>
      </c>
      <c r="D116" s="71">
        <v>0</v>
      </c>
      <c r="E116" s="71">
        <v>0</v>
      </c>
      <c r="F116" s="71">
        <v>0</v>
      </c>
      <c r="G116" s="71">
        <v>0</v>
      </c>
      <c r="H116" s="71">
        <v>0</v>
      </c>
      <c r="I116" s="72">
        <f t="shared" si="3"/>
        <v>0</v>
      </c>
      <c r="J116" s="72">
        <f t="shared" si="4"/>
        <v>0</v>
      </c>
      <c r="K116" s="72">
        <f t="shared" si="5"/>
        <v>0</v>
      </c>
      <c r="L116" s="72">
        <f>I116/[1]R5!H116</f>
        <v>0</v>
      </c>
      <c r="M116" s="72">
        <f>J116/[1]R5!H116</f>
        <v>0</v>
      </c>
      <c r="N116" s="71">
        <v>0</v>
      </c>
      <c r="O116" s="71">
        <v>0</v>
      </c>
      <c r="P116" s="73"/>
      <c r="Q116" s="74"/>
      <c r="R116" s="73"/>
      <c r="S116" s="74"/>
      <c r="T116" s="73"/>
      <c r="U116" s="74"/>
      <c r="V116" s="74"/>
      <c r="W116" s="74"/>
      <c r="X116" s="74"/>
      <c r="Y116" s="74"/>
      <c r="Z116" s="74"/>
      <c r="AA116" s="74"/>
      <c r="AB116" s="74"/>
      <c r="AC116" s="74"/>
      <c r="AD116" s="74"/>
      <c r="AE116" s="74"/>
      <c r="AF116" s="74"/>
      <c r="AG116" s="74"/>
      <c r="AH116" s="74" t="s">
        <v>133</v>
      </c>
      <c r="AI116" s="74"/>
      <c r="AJ116" s="74"/>
      <c r="AK116" s="74"/>
      <c r="AL116" s="74"/>
      <c r="AM116" s="74"/>
      <c r="AN116" s="74"/>
      <c r="AO116" s="74"/>
      <c r="AP116" s="74"/>
      <c r="AQ116" s="74"/>
      <c r="AR116" s="74"/>
      <c r="AS116" s="74"/>
      <c r="AT116" s="74"/>
      <c r="AU116" s="74"/>
      <c r="AV116" s="74"/>
      <c r="AW116" s="74"/>
      <c r="AX116" s="74" t="s">
        <v>108</v>
      </c>
      <c r="AY116" s="74"/>
      <c r="AZ116" s="74"/>
      <c r="BA116" s="74"/>
      <c r="BB116" s="74"/>
      <c r="BC116" s="74" t="s">
        <v>390</v>
      </c>
      <c r="BD116" s="74"/>
      <c r="BE116" s="74"/>
      <c r="BF116" s="74"/>
      <c r="BG116" s="74"/>
      <c r="BH116" s="74"/>
      <c r="BI116" s="74"/>
      <c r="BJ116" s="74"/>
      <c r="BK116" s="74"/>
      <c r="BL116" s="74"/>
      <c r="BM116" s="74"/>
      <c r="BN116" s="74"/>
      <c r="BO116" s="74"/>
      <c r="BP116" s="74"/>
      <c r="BQ116" s="74" t="s">
        <v>105</v>
      </c>
      <c r="BR116" s="74" t="s">
        <v>116</v>
      </c>
      <c r="BS116" s="74"/>
      <c r="BT116" s="74"/>
      <c r="BU116" s="74"/>
      <c r="BV116" s="74"/>
      <c r="BW116" s="74"/>
      <c r="BX116" s="74"/>
      <c r="BY116" s="75"/>
      <c r="BZ116" s="74"/>
      <c r="CA116" s="74"/>
      <c r="CB116" s="74"/>
      <c r="CC116" s="74"/>
      <c r="CD116" s="74"/>
      <c r="CE116" s="74"/>
      <c r="CF116" s="74"/>
      <c r="CG116" s="74"/>
      <c r="CH116" s="74"/>
      <c r="CI116" s="74"/>
      <c r="CJ116" s="74"/>
      <c r="CK116" s="74"/>
      <c r="CL116" s="74"/>
      <c r="CM116" s="74"/>
      <c r="CN116" s="74" t="s">
        <v>125</v>
      </c>
      <c r="CO116" s="74"/>
      <c r="CP116" s="74" t="s">
        <v>125</v>
      </c>
      <c r="CQ116" s="74"/>
      <c r="CR116" s="74"/>
      <c r="CS116" s="74"/>
      <c r="CT116" s="74"/>
      <c r="CU116" s="74"/>
      <c r="CV116" s="74"/>
      <c r="CW116" s="74"/>
      <c r="CX116" s="74"/>
      <c r="CY116" s="74"/>
    </row>
    <row r="117" spans="1:104" s="17" customFormat="1" x14ac:dyDescent="0.4">
      <c r="A117" s="69">
        <v>116</v>
      </c>
      <c r="B117" s="70" t="s">
        <v>115</v>
      </c>
      <c r="C117" s="71">
        <v>34</v>
      </c>
      <c r="D117" s="71">
        <v>0</v>
      </c>
      <c r="E117" s="71">
        <v>0</v>
      </c>
      <c r="F117" s="71">
        <v>0</v>
      </c>
      <c r="G117" s="71">
        <v>10</v>
      </c>
      <c r="H117" s="71">
        <v>0</v>
      </c>
      <c r="I117" s="72">
        <f t="shared" si="3"/>
        <v>0</v>
      </c>
      <c r="J117" s="72">
        <f t="shared" si="4"/>
        <v>10</v>
      </c>
      <c r="K117" s="72">
        <f t="shared" si="5"/>
        <v>10</v>
      </c>
      <c r="L117" s="72">
        <f>I117/[1]R5!H117</f>
        <v>0</v>
      </c>
      <c r="M117" s="72">
        <f>J117/[1]R5!H117</f>
        <v>1.6666666666666667</v>
      </c>
      <c r="N117" s="71">
        <v>0</v>
      </c>
      <c r="O117" s="71">
        <v>0</v>
      </c>
      <c r="P117" s="81">
        <v>0</v>
      </c>
      <c r="Q117" s="74"/>
      <c r="R117" s="81"/>
      <c r="S117" s="74"/>
      <c r="T117" s="81"/>
      <c r="U117" s="74"/>
      <c r="V117" s="74" t="s">
        <v>130</v>
      </c>
      <c r="W117" s="74" t="s">
        <v>103</v>
      </c>
      <c r="X117" s="74" t="s">
        <v>116</v>
      </c>
      <c r="Y117" s="74"/>
      <c r="Z117" s="74"/>
      <c r="AA117" s="74"/>
      <c r="AB117" s="74"/>
      <c r="AC117" s="74"/>
      <c r="AD117" s="74" t="s">
        <v>197</v>
      </c>
      <c r="AE117" s="74" t="s">
        <v>219</v>
      </c>
      <c r="AF117" s="74" t="s">
        <v>132</v>
      </c>
      <c r="AG117" s="74"/>
      <c r="AH117" s="74" t="s">
        <v>133</v>
      </c>
      <c r="AI117" s="74"/>
      <c r="AJ117" s="74"/>
      <c r="AK117" s="74"/>
      <c r="AL117" s="74"/>
      <c r="AM117" s="74"/>
      <c r="AN117" s="74"/>
      <c r="AO117" s="74"/>
      <c r="AP117" s="74"/>
      <c r="AQ117" s="74"/>
      <c r="AR117" s="74"/>
      <c r="AS117" s="74"/>
      <c r="AT117" s="74" t="s">
        <v>177</v>
      </c>
      <c r="AU117" s="74"/>
      <c r="AV117" s="74"/>
      <c r="AW117" s="74"/>
      <c r="AX117" s="74" t="s">
        <v>108</v>
      </c>
      <c r="AY117" s="74"/>
      <c r="AZ117" s="74"/>
      <c r="BA117" s="74"/>
      <c r="BB117" s="74"/>
      <c r="BC117" s="74" t="s">
        <v>391</v>
      </c>
      <c r="BD117" s="74" t="s">
        <v>112</v>
      </c>
      <c r="BE117" s="74" t="s">
        <v>112</v>
      </c>
      <c r="BF117" s="74"/>
      <c r="BG117" s="74"/>
      <c r="BH117" s="74" t="s">
        <v>112</v>
      </c>
      <c r="BI117" s="74" t="s">
        <v>112</v>
      </c>
      <c r="BJ117" s="74"/>
      <c r="BK117" s="74" t="s">
        <v>112</v>
      </c>
      <c r="BL117" s="74"/>
      <c r="BM117" s="74"/>
      <c r="BN117" s="74"/>
      <c r="BO117" s="74"/>
      <c r="BP117" s="74"/>
      <c r="BQ117" s="74" t="s">
        <v>105</v>
      </c>
      <c r="BR117" s="74" t="s">
        <v>104</v>
      </c>
      <c r="BS117" s="74"/>
      <c r="BT117" s="74"/>
      <c r="BU117" s="74"/>
      <c r="BV117" s="74"/>
      <c r="BW117" s="74"/>
      <c r="BX117" s="74"/>
      <c r="BY117" s="78"/>
      <c r="BZ117" s="74"/>
      <c r="CA117" s="74"/>
      <c r="CB117" s="74"/>
      <c r="CC117" s="74" t="s">
        <v>121</v>
      </c>
      <c r="CD117" s="74" t="s">
        <v>121</v>
      </c>
      <c r="CE117" s="74" t="s">
        <v>121</v>
      </c>
      <c r="CF117" s="74" t="s">
        <v>121</v>
      </c>
      <c r="CG117" s="74" t="s">
        <v>139</v>
      </c>
      <c r="CH117" s="84" t="s">
        <v>121</v>
      </c>
      <c r="CI117" s="74" t="s">
        <v>122</v>
      </c>
      <c r="CJ117" s="74"/>
      <c r="CK117" s="74"/>
      <c r="CL117" s="74" t="s">
        <v>123</v>
      </c>
      <c r="CM117" s="74" t="s">
        <v>122</v>
      </c>
      <c r="CN117" s="74" t="s">
        <v>125</v>
      </c>
      <c r="CO117" s="74" t="s">
        <v>123</v>
      </c>
      <c r="CP117" s="74" t="s">
        <v>376</v>
      </c>
      <c r="CQ117" s="74" t="s">
        <v>122</v>
      </c>
      <c r="CR117" s="74" t="s">
        <v>140</v>
      </c>
      <c r="CS117" s="74"/>
      <c r="CT117" s="84" t="s">
        <v>128</v>
      </c>
      <c r="CU117" s="74" t="s">
        <v>129</v>
      </c>
      <c r="CV117" s="74"/>
      <c r="CW117" s="74"/>
      <c r="CX117" s="74"/>
      <c r="CY117" s="74" t="s">
        <v>124</v>
      </c>
    </row>
    <row r="118" spans="1:104" s="17" customFormat="1" x14ac:dyDescent="0.4">
      <c r="A118" s="76">
        <v>117</v>
      </c>
      <c r="B118" s="70" t="s">
        <v>115</v>
      </c>
      <c r="C118" s="71">
        <v>0</v>
      </c>
      <c r="D118" s="71">
        <v>0</v>
      </c>
      <c r="E118" s="71">
        <v>0</v>
      </c>
      <c r="F118" s="71">
        <v>0</v>
      </c>
      <c r="G118" s="71">
        <v>0</v>
      </c>
      <c r="H118" s="71">
        <v>0</v>
      </c>
      <c r="I118" s="72">
        <f t="shared" si="3"/>
        <v>0</v>
      </c>
      <c r="J118" s="72">
        <f t="shared" si="4"/>
        <v>0</v>
      </c>
      <c r="K118" s="72">
        <f t="shared" si="5"/>
        <v>0</v>
      </c>
      <c r="L118" s="72">
        <f>I118/[1]R5!H118</f>
        <v>0</v>
      </c>
      <c r="M118" s="72">
        <f>J118/[1]R5!H118</f>
        <v>0</v>
      </c>
      <c r="N118" s="71">
        <v>0</v>
      </c>
      <c r="O118" s="71">
        <v>0</v>
      </c>
      <c r="P118" s="73"/>
      <c r="Q118" s="74"/>
      <c r="R118" s="73"/>
      <c r="S118" s="74"/>
      <c r="T118" s="73"/>
      <c r="U118" s="74"/>
      <c r="V118" s="74" t="s">
        <v>130</v>
      </c>
      <c r="W118" s="74" t="s">
        <v>103</v>
      </c>
      <c r="X118" s="74"/>
      <c r="Y118" s="74"/>
      <c r="Z118" s="74"/>
      <c r="AA118" s="74"/>
      <c r="AB118" s="74"/>
      <c r="AC118" s="74"/>
      <c r="AD118" s="74" t="s">
        <v>392</v>
      </c>
      <c r="AE118" s="74" t="s">
        <v>131</v>
      </c>
      <c r="AF118" s="74" t="s">
        <v>132</v>
      </c>
      <c r="AG118" s="74"/>
      <c r="AH118" s="74" t="s">
        <v>133</v>
      </c>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t="s">
        <v>134</v>
      </c>
      <c r="BR118" s="74" t="s">
        <v>115</v>
      </c>
      <c r="BS118" s="74" t="s">
        <v>134</v>
      </c>
      <c r="BT118" s="74" t="s">
        <v>101</v>
      </c>
      <c r="BU118" s="74"/>
      <c r="BV118" s="74"/>
      <c r="BW118" s="74"/>
      <c r="BX118" s="74"/>
      <c r="BZ118" s="74" t="s">
        <v>393</v>
      </c>
      <c r="CA118" s="74" t="s">
        <v>393</v>
      </c>
      <c r="CB118" s="74" t="s">
        <v>393</v>
      </c>
      <c r="CC118" s="74" t="s">
        <v>137</v>
      </c>
      <c r="CD118" s="74" t="s">
        <v>137</v>
      </c>
      <c r="CE118" s="74" t="s">
        <v>138</v>
      </c>
      <c r="CF118" s="74" t="s">
        <v>138</v>
      </c>
      <c r="CG118" s="74" t="s">
        <v>139</v>
      </c>
      <c r="CH118" s="74" t="s">
        <v>121</v>
      </c>
      <c r="CI118" s="74" t="s">
        <v>122</v>
      </c>
      <c r="CJ118" s="74"/>
      <c r="CK118" s="74"/>
      <c r="CL118" s="74" t="s">
        <v>123</v>
      </c>
      <c r="CM118" s="74" t="s">
        <v>122</v>
      </c>
      <c r="CN118" s="74"/>
      <c r="CO118" s="74" t="s">
        <v>122</v>
      </c>
      <c r="CP118" s="74"/>
      <c r="CQ118" s="74" t="s">
        <v>122</v>
      </c>
      <c r="CR118" s="74" t="s">
        <v>140</v>
      </c>
      <c r="CS118" s="74"/>
      <c r="CT118" s="74" t="s">
        <v>128</v>
      </c>
      <c r="CU118" s="74" t="s">
        <v>129</v>
      </c>
      <c r="CV118" s="74"/>
      <c r="CW118" s="74"/>
      <c r="CX118" s="74"/>
      <c r="CY118" s="74"/>
      <c r="CZ118" s="75"/>
    </row>
    <row r="119" spans="1:104" s="17" customFormat="1" x14ac:dyDescent="0.4">
      <c r="A119" s="69">
        <v>118</v>
      </c>
      <c r="B119" s="70" t="s">
        <v>115</v>
      </c>
      <c r="C119" s="71">
        <v>0</v>
      </c>
      <c r="D119" s="71">
        <v>0</v>
      </c>
      <c r="E119" s="71">
        <v>0</v>
      </c>
      <c r="F119" s="71">
        <v>0</v>
      </c>
      <c r="G119" s="71">
        <v>0</v>
      </c>
      <c r="H119" s="71">
        <v>0</v>
      </c>
      <c r="I119" s="72">
        <f t="shared" si="3"/>
        <v>0</v>
      </c>
      <c r="J119" s="72">
        <f t="shared" si="4"/>
        <v>0</v>
      </c>
      <c r="K119" s="72">
        <f t="shared" si="5"/>
        <v>0</v>
      </c>
      <c r="L119" s="72" t="e">
        <f>I119/[1]R5!H119</f>
        <v>#DIV/0!</v>
      </c>
      <c r="M119" s="72" t="e">
        <f>J119/[1]R5!H119</f>
        <v>#DIV/0!</v>
      </c>
      <c r="N119" s="71">
        <v>0</v>
      </c>
      <c r="O119" s="71">
        <v>0</v>
      </c>
      <c r="P119" s="73"/>
      <c r="Q119" s="74"/>
      <c r="R119" s="73"/>
      <c r="S119" s="74"/>
      <c r="T119" s="73"/>
      <c r="U119" s="74"/>
      <c r="V119" s="74" t="s">
        <v>130</v>
      </c>
      <c r="W119" s="74" t="s">
        <v>103</v>
      </c>
      <c r="X119" s="74"/>
      <c r="Y119" s="74"/>
      <c r="Z119" s="74"/>
      <c r="AA119" s="74"/>
      <c r="AB119" s="74"/>
      <c r="AC119" s="74"/>
      <c r="AD119" s="74"/>
      <c r="AE119" s="74"/>
      <c r="AF119" s="74"/>
      <c r="AG119" s="74"/>
      <c r="AH119" s="74" t="s">
        <v>133</v>
      </c>
      <c r="AI119" s="74"/>
      <c r="AJ119" s="74"/>
      <c r="AK119" s="74"/>
      <c r="AL119" s="74"/>
      <c r="AM119" s="74"/>
      <c r="AN119" s="74"/>
      <c r="AO119" s="74"/>
      <c r="AP119" s="74"/>
      <c r="AQ119" s="74"/>
      <c r="AR119" s="74"/>
      <c r="AS119" s="74"/>
      <c r="AT119" s="74"/>
      <c r="AU119" s="74" t="s">
        <v>211</v>
      </c>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t="s">
        <v>105</v>
      </c>
      <c r="BR119" s="74" t="s">
        <v>116</v>
      </c>
      <c r="BS119" s="74"/>
      <c r="BT119" s="74"/>
      <c r="BU119" s="74"/>
      <c r="BV119" s="74"/>
      <c r="BW119" s="74"/>
      <c r="BX119" s="74" t="s">
        <v>394</v>
      </c>
      <c r="BZ119" s="74"/>
      <c r="CA119" s="74"/>
      <c r="CB119" s="74"/>
      <c r="CC119" s="74"/>
      <c r="CD119" s="74"/>
      <c r="CE119" s="74"/>
      <c r="CF119" s="74"/>
      <c r="CG119" s="74"/>
      <c r="CH119" s="74"/>
      <c r="CI119" s="74"/>
      <c r="CJ119" s="74"/>
      <c r="CK119" s="74"/>
      <c r="CL119" s="74" t="s">
        <v>122</v>
      </c>
      <c r="CM119" s="74" t="s">
        <v>122</v>
      </c>
      <c r="CN119" s="74" t="s">
        <v>125</v>
      </c>
      <c r="CO119" s="74" t="s">
        <v>122</v>
      </c>
      <c r="CP119" s="74" t="s">
        <v>125</v>
      </c>
      <c r="CQ119" s="74" t="s">
        <v>122</v>
      </c>
      <c r="CR119" s="74" t="s">
        <v>140</v>
      </c>
      <c r="CS119" s="74"/>
      <c r="CT119" s="84" t="s">
        <v>128</v>
      </c>
      <c r="CU119" s="74"/>
      <c r="CV119" s="74"/>
      <c r="CW119" s="74"/>
      <c r="CX119" s="74"/>
      <c r="CY119" s="74"/>
      <c r="CZ119" s="75"/>
    </row>
    <row r="120" spans="1:104" s="17" customFormat="1" x14ac:dyDescent="0.4">
      <c r="A120" s="76">
        <v>119</v>
      </c>
      <c r="B120" s="70" t="s">
        <v>115</v>
      </c>
      <c r="C120" s="71">
        <v>0</v>
      </c>
      <c r="D120" s="71">
        <v>0</v>
      </c>
      <c r="E120" s="71">
        <v>0</v>
      </c>
      <c r="F120" s="71">
        <v>0</v>
      </c>
      <c r="G120" s="71">
        <v>0</v>
      </c>
      <c r="H120" s="71">
        <v>0</v>
      </c>
      <c r="I120" s="72">
        <f t="shared" si="3"/>
        <v>0</v>
      </c>
      <c r="J120" s="72">
        <f t="shared" si="4"/>
        <v>0</v>
      </c>
      <c r="K120" s="72">
        <f t="shared" si="5"/>
        <v>0</v>
      </c>
      <c r="L120" s="72" t="e">
        <f>I120/[1]R5!H120</f>
        <v>#DIV/0!</v>
      </c>
      <c r="M120" s="72" t="e">
        <f>J120/[1]R5!H120</f>
        <v>#DIV/0!</v>
      </c>
      <c r="N120" s="71">
        <v>0</v>
      </c>
      <c r="O120" s="71">
        <v>0</v>
      </c>
      <c r="P120" s="73"/>
      <c r="Q120" s="74"/>
      <c r="R120" s="73"/>
      <c r="S120" s="74"/>
      <c r="T120" s="73"/>
      <c r="U120" s="74"/>
      <c r="V120" s="74" t="s">
        <v>130</v>
      </c>
      <c r="W120" s="74" t="s">
        <v>103</v>
      </c>
      <c r="X120" s="74"/>
      <c r="Y120" s="74"/>
      <c r="Z120" s="74"/>
      <c r="AA120" s="74"/>
      <c r="AB120" s="74"/>
      <c r="AC120" s="74"/>
      <c r="AD120" s="74"/>
      <c r="AE120" s="74" t="s">
        <v>268</v>
      </c>
      <c r="AF120" s="74" t="s">
        <v>132</v>
      </c>
      <c r="AG120" s="74"/>
      <c r="AH120" s="74" t="s">
        <v>133</v>
      </c>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t="s">
        <v>105</v>
      </c>
      <c r="BR120" s="74" t="s">
        <v>116</v>
      </c>
      <c r="BS120" s="74"/>
      <c r="BT120" s="74"/>
      <c r="BU120" s="74"/>
      <c r="BV120" s="74"/>
      <c r="BW120" s="74"/>
      <c r="BX120" s="74"/>
      <c r="BZ120" s="74"/>
      <c r="CA120" s="74"/>
      <c r="CB120" s="74"/>
      <c r="CC120" s="74" t="s">
        <v>137</v>
      </c>
      <c r="CD120" s="74" t="s">
        <v>138</v>
      </c>
      <c r="CE120" s="74" t="s">
        <v>138</v>
      </c>
      <c r="CF120" s="74" t="s">
        <v>138</v>
      </c>
      <c r="CG120" s="74" t="s">
        <v>139</v>
      </c>
      <c r="CH120" s="74" t="s">
        <v>150</v>
      </c>
      <c r="CI120" s="74" t="s">
        <v>122</v>
      </c>
      <c r="CJ120" s="74"/>
      <c r="CK120" s="74"/>
      <c r="CL120" s="74" t="s">
        <v>123</v>
      </c>
      <c r="CM120" s="74" t="s">
        <v>123</v>
      </c>
      <c r="CN120" s="74" t="s">
        <v>125</v>
      </c>
      <c r="CO120" s="74" t="s">
        <v>122</v>
      </c>
      <c r="CP120" s="74" t="s">
        <v>125</v>
      </c>
      <c r="CQ120" s="74" t="s">
        <v>123</v>
      </c>
      <c r="CR120" s="74" t="s">
        <v>140</v>
      </c>
      <c r="CS120" s="74"/>
      <c r="CT120" s="84" t="s">
        <v>128</v>
      </c>
      <c r="CU120" s="74" t="s">
        <v>128</v>
      </c>
      <c r="CV120" s="74"/>
      <c r="CW120" s="74"/>
      <c r="CX120" s="74"/>
      <c r="CY120" s="74"/>
      <c r="CZ120" s="75"/>
    </row>
    <row r="121" spans="1:104" s="17" customFormat="1" x14ac:dyDescent="0.4">
      <c r="A121" s="69">
        <v>120</v>
      </c>
      <c r="B121" s="70" t="s">
        <v>115</v>
      </c>
      <c r="C121" s="71">
        <v>0</v>
      </c>
      <c r="D121" s="71">
        <v>0</v>
      </c>
      <c r="E121" s="71">
        <v>0</v>
      </c>
      <c r="F121" s="71">
        <v>0</v>
      </c>
      <c r="G121" s="71">
        <v>0</v>
      </c>
      <c r="H121" s="71">
        <v>0</v>
      </c>
      <c r="I121" s="72">
        <f t="shared" si="3"/>
        <v>0</v>
      </c>
      <c r="J121" s="72">
        <f t="shared" si="4"/>
        <v>0</v>
      </c>
      <c r="K121" s="72">
        <f t="shared" si="5"/>
        <v>0</v>
      </c>
      <c r="L121" s="72" t="e">
        <f>I121/[1]R5!H121</f>
        <v>#DIV/0!</v>
      </c>
      <c r="M121" s="72" t="e">
        <f>J121/[1]R5!H121</f>
        <v>#DIV/0!</v>
      </c>
      <c r="N121" s="71">
        <v>0</v>
      </c>
      <c r="O121" s="71">
        <v>0</v>
      </c>
      <c r="P121" s="73"/>
      <c r="Q121" s="74"/>
      <c r="R121" s="73"/>
      <c r="S121" s="74"/>
      <c r="T121" s="73"/>
      <c r="U121" s="74"/>
      <c r="V121" s="74" t="s">
        <v>130</v>
      </c>
      <c r="W121" s="74"/>
      <c r="X121" s="74"/>
      <c r="Y121" s="74"/>
      <c r="Z121" s="74"/>
      <c r="AA121" s="74"/>
      <c r="AB121" s="74"/>
      <c r="AC121" s="74"/>
      <c r="AD121" s="74"/>
      <c r="AE121" s="74"/>
      <c r="AF121" s="74"/>
      <c r="AG121" s="74"/>
      <c r="AH121" s="74" t="s">
        <v>133</v>
      </c>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t="s">
        <v>105</v>
      </c>
      <c r="BR121" s="74" t="s">
        <v>116</v>
      </c>
      <c r="BS121" s="74"/>
      <c r="BT121" s="74"/>
      <c r="BU121" s="74"/>
      <c r="BV121" s="74"/>
      <c r="BW121" s="74"/>
      <c r="BX121" s="74" t="s">
        <v>395</v>
      </c>
      <c r="BZ121" s="74"/>
      <c r="CA121" s="74"/>
      <c r="CB121" s="74"/>
      <c r="CC121" s="74" t="s">
        <v>121</v>
      </c>
      <c r="CD121" s="74" t="s">
        <v>138</v>
      </c>
      <c r="CE121" s="74" t="s">
        <v>138</v>
      </c>
      <c r="CF121" s="74" t="s">
        <v>138</v>
      </c>
      <c r="CG121" s="74" t="s">
        <v>139</v>
      </c>
      <c r="CH121" s="84" t="s">
        <v>121</v>
      </c>
      <c r="CI121" s="74" t="s">
        <v>122</v>
      </c>
      <c r="CJ121" s="74"/>
      <c r="CK121" s="74"/>
      <c r="CL121" s="74" t="s">
        <v>122</v>
      </c>
      <c r="CM121" s="74" t="s">
        <v>123</v>
      </c>
      <c r="CN121" s="74" t="s">
        <v>125</v>
      </c>
      <c r="CO121" s="74" t="s">
        <v>122</v>
      </c>
      <c r="CP121" s="74" t="s">
        <v>125</v>
      </c>
      <c r="CQ121" s="74" t="s">
        <v>123</v>
      </c>
      <c r="CR121" s="74" t="s">
        <v>126</v>
      </c>
      <c r="CS121" s="74"/>
      <c r="CT121" s="84" t="s">
        <v>128</v>
      </c>
      <c r="CU121" s="74" t="s">
        <v>128</v>
      </c>
      <c r="CV121" s="74"/>
      <c r="CW121" s="74"/>
      <c r="CX121" s="74"/>
      <c r="CY121" s="74"/>
      <c r="CZ121" s="75"/>
    </row>
    <row r="122" spans="1:104" s="17" customFormat="1" x14ac:dyDescent="0.4">
      <c r="A122" s="76">
        <v>121</v>
      </c>
      <c r="B122" s="70" t="s">
        <v>115</v>
      </c>
      <c r="C122" s="71">
        <v>16</v>
      </c>
      <c r="D122" s="71">
        <v>130</v>
      </c>
      <c r="E122" s="71">
        <v>0</v>
      </c>
      <c r="F122" s="71">
        <v>0</v>
      </c>
      <c r="G122" s="71">
        <v>0</v>
      </c>
      <c r="H122" s="71">
        <v>0</v>
      </c>
      <c r="I122" s="72">
        <f t="shared" si="3"/>
        <v>0</v>
      </c>
      <c r="J122" s="72">
        <f t="shared" si="4"/>
        <v>0</v>
      </c>
      <c r="K122" s="72">
        <f t="shared" si="5"/>
        <v>0</v>
      </c>
      <c r="L122" s="72" t="e">
        <f>I122/[1]R5!H122</f>
        <v>#DIV/0!</v>
      </c>
      <c r="M122" s="72" t="e">
        <f>J122/[1]R5!H122</f>
        <v>#DIV/0!</v>
      </c>
      <c r="N122" s="71">
        <v>0</v>
      </c>
      <c r="O122" s="71">
        <v>0</v>
      </c>
      <c r="P122" s="73">
        <v>0</v>
      </c>
      <c r="Q122" s="74"/>
      <c r="R122" s="73">
        <v>0</v>
      </c>
      <c r="S122" s="74"/>
      <c r="T122" s="73"/>
      <c r="U122" s="74"/>
      <c r="V122" s="74" t="s">
        <v>130</v>
      </c>
      <c r="W122" s="74" t="s">
        <v>103</v>
      </c>
      <c r="X122" s="74"/>
      <c r="Y122" s="74"/>
      <c r="Z122" s="74"/>
      <c r="AA122" s="74"/>
      <c r="AB122" s="74"/>
      <c r="AC122" s="74"/>
      <c r="AD122" s="74"/>
      <c r="AE122" s="74"/>
      <c r="AF122" s="74"/>
      <c r="AG122" s="74"/>
      <c r="AH122" s="74" t="s">
        <v>133</v>
      </c>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t="s">
        <v>105</v>
      </c>
      <c r="BR122" s="74" t="s">
        <v>104</v>
      </c>
      <c r="BS122" s="74" t="s">
        <v>105</v>
      </c>
      <c r="BT122" s="74"/>
      <c r="BU122" s="74"/>
      <c r="BV122" s="74"/>
      <c r="BW122" s="74"/>
      <c r="BX122" s="74"/>
      <c r="BZ122" s="74"/>
      <c r="CA122" s="74"/>
      <c r="CB122" s="74"/>
      <c r="CC122" s="74" t="s">
        <v>121</v>
      </c>
      <c r="CD122" s="74" t="s">
        <v>121</v>
      </c>
      <c r="CE122" s="74" t="s">
        <v>138</v>
      </c>
      <c r="CF122" s="74" t="s">
        <v>121</v>
      </c>
      <c r="CG122" s="74" t="s">
        <v>139</v>
      </c>
      <c r="CH122" s="84" t="s">
        <v>121</v>
      </c>
      <c r="CI122" s="74" t="s">
        <v>122</v>
      </c>
      <c r="CJ122" s="74"/>
      <c r="CK122" s="74"/>
      <c r="CL122" s="74" t="s">
        <v>123</v>
      </c>
      <c r="CM122" s="74" t="s">
        <v>123</v>
      </c>
      <c r="CN122" s="74" t="s">
        <v>125</v>
      </c>
      <c r="CO122" s="74" t="s">
        <v>123</v>
      </c>
      <c r="CP122" s="74" t="s">
        <v>396</v>
      </c>
      <c r="CQ122" s="74" t="s">
        <v>123</v>
      </c>
      <c r="CR122" s="74" t="s">
        <v>140</v>
      </c>
      <c r="CS122" s="74"/>
      <c r="CT122" s="84" t="s">
        <v>128</v>
      </c>
      <c r="CU122" s="84" t="s">
        <v>141</v>
      </c>
      <c r="CV122" s="74"/>
      <c r="CW122" s="74"/>
      <c r="CX122" s="74"/>
      <c r="CY122" s="74"/>
      <c r="CZ122" s="75"/>
    </row>
    <row r="123" spans="1:104" s="17" customFormat="1" x14ac:dyDescent="0.4">
      <c r="A123" s="69">
        <v>122</v>
      </c>
      <c r="B123" s="70" t="s">
        <v>115</v>
      </c>
      <c r="C123" s="71">
        <v>0</v>
      </c>
      <c r="D123" s="71">
        <v>0</v>
      </c>
      <c r="E123" s="71">
        <v>0</v>
      </c>
      <c r="F123" s="71">
        <v>0</v>
      </c>
      <c r="G123" s="71">
        <v>0</v>
      </c>
      <c r="H123" s="71">
        <v>0</v>
      </c>
      <c r="I123" s="72">
        <f t="shared" si="3"/>
        <v>0</v>
      </c>
      <c r="J123" s="72">
        <f t="shared" si="4"/>
        <v>0</v>
      </c>
      <c r="K123" s="72">
        <f t="shared" si="5"/>
        <v>0</v>
      </c>
      <c r="L123" s="72" t="e">
        <f>I123/[1]R5!H123</f>
        <v>#DIV/0!</v>
      </c>
      <c r="M123" s="72" t="e">
        <f>J123/[1]R5!H123</f>
        <v>#DIV/0!</v>
      </c>
      <c r="N123" s="71">
        <v>0</v>
      </c>
      <c r="O123" s="71">
        <v>0</v>
      </c>
      <c r="P123" s="73"/>
      <c r="Q123" s="74"/>
      <c r="R123" s="73"/>
      <c r="S123" s="74"/>
      <c r="T123" s="73"/>
      <c r="U123" s="74"/>
      <c r="V123" s="74" t="s">
        <v>130</v>
      </c>
      <c r="W123" s="74" t="s">
        <v>103</v>
      </c>
      <c r="X123" s="74"/>
      <c r="Y123" s="74"/>
      <c r="Z123" s="74"/>
      <c r="AA123" s="74"/>
      <c r="AB123" s="74"/>
      <c r="AC123" s="74"/>
      <c r="AD123" s="74"/>
      <c r="AE123" s="74"/>
      <c r="AF123" s="74"/>
      <c r="AG123" s="74"/>
      <c r="AH123" s="74" t="s">
        <v>133</v>
      </c>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t="s">
        <v>104</v>
      </c>
      <c r="BR123" s="74" t="s">
        <v>104</v>
      </c>
      <c r="BS123" s="74" t="s">
        <v>107</v>
      </c>
      <c r="BT123" s="74"/>
      <c r="BU123" s="74"/>
      <c r="BV123" s="74"/>
      <c r="BW123" s="74"/>
      <c r="BX123" s="74"/>
      <c r="BZ123" s="74"/>
      <c r="CA123" s="74"/>
      <c r="CB123" s="74"/>
      <c r="CC123" s="74"/>
      <c r="CD123" s="74"/>
      <c r="CE123" s="74"/>
      <c r="CF123" s="74"/>
      <c r="CG123" s="74"/>
      <c r="CH123" s="74"/>
      <c r="CI123" s="74"/>
      <c r="CJ123" s="74"/>
      <c r="CK123" s="74"/>
      <c r="CL123" s="74"/>
      <c r="CM123" s="74"/>
      <c r="CN123" s="74" t="s">
        <v>125</v>
      </c>
      <c r="CO123" s="74"/>
      <c r="CP123" s="74" t="s">
        <v>125</v>
      </c>
      <c r="CQ123" s="74"/>
      <c r="CR123" s="74"/>
      <c r="CS123" s="74" t="s">
        <v>397</v>
      </c>
      <c r="CT123" s="84" t="s">
        <v>128</v>
      </c>
      <c r="CU123" s="74" t="s">
        <v>129</v>
      </c>
      <c r="CV123" s="74"/>
      <c r="CW123" s="74"/>
      <c r="CX123" s="74"/>
      <c r="CY123" s="74"/>
      <c r="CZ123" s="75"/>
    </row>
    <row r="124" spans="1:104" s="17" customFormat="1" x14ac:dyDescent="0.4">
      <c r="A124" s="76">
        <v>123</v>
      </c>
      <c r="B124" s="70" t="s">
        <v>115</v>
      </c>
      <c r="C124" s="71">
        <v>12</v>
      </c>
      <c r="D124" s="71">
        <v>0</v>
      </c>
      <c r="E124" s="71">
        <v>0</v>
      </c>
      <c r="F124" s="71">
        <v>0</v>
      </c>
      <c r="G124" s="71">
        <v>0</v>
      </c>
      <c r="H124" s="71">
        <v>0</v>
      </c>
      <c r="I124" s="72">
        <f t="shared" si="3"/>
        <v>0</v>
      </c>
      <c r="J124" s="72">
        <f t="shared" si="4"/>
        <v>0</v>
      </c>
      <c r="K124" s="72">
        <f t="shared" si="5"/>
        <v>0</v>
      </c>
      <c r="L124" s="72" t="e">
        <f>I124/[1]R5!H124</f>
        <v>#DIV/0!</v>
      </c>
      <c r="M124" s="72" t="e">
        <f>J124/[1]R5!H124</f>
        <v>#DIV/0!</v>
      </c>
      <c r="N124" s="71">
        <v>0</v>
      </c>
      <c r="O124" s="71">
        <v>0</v>
      </c>
      <c r="P124" s="73">
        <v>0</v>
      </c>
      <c r="Q124" s="74"/>
      <c r="R124" s="73"/>
      <c r="S124" s="74"/>
      <c r="T124" s="73"/>
      <c r="U124" s="74"/>
      <c r="V124" s="74" t="s">
        <v>130</v>
      </c>
      <c r="W124" s="74" t="s">
        <v>103</v>
      </c>
      <c r="X124" s="74"/>
      <c r="Y124" s="74"/>
      <c r="Z124" s="74"/>
      <c r="AA124" s="74"/>
      <c r="AB124" s="74"/>
      <c r="AC124" s="74"/>
      <c r="AD124" s="74"/>
      <c r="AE124" s="74"/>
      <c r="AF124" s="74"/>
      <c r="AG124" s="74"/>
      <c r="AH124" s="74" t="s">
        <v>111</v>
      </c>
      <c r="AI124" s="74"/>
      <c r="AJ124" s="74"/>
      <c r="AK124" s="74"/>
      <c r="AL124" s="74" t="s">
        <v>112</v>
      </c>
      <c r="AM124" s="74" t="s">
        <v>112</v>
      </c>
      <c r="AN124" s="74"/>
      <c r="AO124" s="74" t="s">
        <v>112</v>
      </c>
      <c r="AP124" s="74"/>
      <c r="AQ124" s="74"/>
      <c r="AR124" s="74"/>
      <c r="AS124" s="74"/>
      <c r="AT124" s="74" t="s">
        <v>113</v>
      </c>
      <c r="AU124" s="74"/>
      <c r="AV124" s="74" t="s">
        <v>134</v>
      </c>
      <c r="AW124" s="74"/>
      <c r="AX124" s="74" t="s">
        <v>106</v>
      </c>
      <c r="AY124" s="74"/>
      <c r="AZ124" s="74"/>
      <c r="BA124" s="74"/>
      <c r="BB124" s="74"/>
      <c r="BC124" s="74"/>
      <c r="BD124" s="74"/>
      <c r="BE124" s="74"/>
      <c r="BF124" s="74"/>
      <c r="BG124" s="74"/>
      <c r="BH124" s="74"/>
      <c r="BI124" s="74"/>
      <c r="BJ124" s="74"/>
      <c r="BK124" s="74" t="s">
        <v>112</v>
      </c>
      <c r="BL124" s="74"/>
      <c r="BM124" s="74" t="s">
        <v>112</v>
      </c>
      <c r="BN124" s="74"/>
      <c r="BO124" s="74"/>
      <c r="BP124" s="74"/>
      <c r="BQ124" s="74"/>
      <c r="BR124" s="74"/>
      <c r="BS124" s="74"/>
      <c r="BT124" s="74"/>
      <c r="BU124" s="74"/>
      <c r="BV124" s="74"/>
      <c r="BW124" s="74"/>
      <c r="BX124" s="74"/>
      <c r="BZ124" s="74" t="s">
        <v>398</v>
      </c>
      <c r="CA124" s="74"/>
      <c r="CB124" s="74"/>
      <c r="CC124" s="74" t="s">
        <v>150</v>
      </c>
      <c r="CD124" s="74" t="s">
        <v>150</v>
      </c>
      <c r="CE124" s="74" t="s">
        <v>138</v>
      </c>
      <c r="CF124" s="74" t="s">
        <v>138</v>
      </c>
      <c r="CG124" s="74" t="s">
        <v>139</v>
      </c>
      <c r="CH124" s="84" t="s">
        <v>121</v>
      </c>
      <c r="CI124" s="74" t="s">
        <v>122</v>
      </c>
      <c r="CJ124" s="74"/>
      <c r="CK124" s="74"/>
      <c r="CL124" s="74" t="s">
        <v>123</v>
      </c>
      <c r="CM124" s="74" t="s">
        <v>123</v>
      </c>
      <c r="CN124" s="74" t="s">
        <v>125</v>
      </c>
      <c r="CO124" s="74" t="s">
        <v>122</v>
      </c>
      <c r="CP124" s="74" t="s">
        <v>125</v>
      </c>
      <c r="CQ124" s="74" t="s">
        <v>123</v>
      </c>
      <c r="CR124" s="74" t="s">
        <v>126</v>
      </c>
      <c r="CS124" s="74"/>
      <c r="CT124" s="74" t="s">
        <v>129</v>
      </c>
      <c r="CU124" s="84" t="s">
        <v>141</v>
      </c>
      <c r="CV124" s="74"/>
      <c r="CW124" s="74"/>
      <c r="CX124" s="74"/>
      <c r="CY124" s="74"/>
      <c r="CZ124" s="75"/>
    </row>
    <row r="125" spans="1:104" s="17" customFormat="1" x14ac:dyDescent="0.4">
      <c r="A125" s="69">
        <v>124</v>
      </c>
      <c r="B125" s="70" t="s">
        <v>115</v>
      </c>
      <c r="C125" s="71">
        <v>0</v>
      </c>
      <c r="D125" s="71">
        <v>0</v>
      </c>
      <c r="E125" s="71">
        <v>0</v>
      </c>
      <c r="F125" s="71">
        <v>0</v>
      </c>
      <c r="G125" s="71">
        <v>0</v>
      </c>
      <c r="H125" s="71">
        <v>0</v>
      </c>
      <c r="I125" s="72">
        <f t="shared" si="3"/>
        <v>0</v>
      </c>
      <c r="J125" s="72">
        <f t="shared" si="4"/>
        <v>0</v>
      </c>
      <c r="K125" s="72">
        <f t="shared" si="5"/>
        <v>0</v>
      </c>
      <c r="L125" s="72" t="e">
        <f>I125/[1]R5!H125</f>
        <v>#DIV/0!</v>
      </c>
      <c r="M125" s="72" t="e">
        <f>J125/[1]R5!H125</f>
        <v>#DIV/0!</v>
      </c>
      <c r="N125" s="71">
        <v>0</v>
      </c>
      <c r="O125" s="71">
        <v>0</v>
      </c>
      <c r="P125" s="73"/>
      <c r="Q125" s="74"/>
      <c r="R125" s="73"/>
      <c r="S125" s="74"/>
      <c r="T125" s="73"/>
      <c r="U125" s="74"/>
      <c r="V125" s="74" t="s">
        <v>130</v>
      </c>
      <c r="W125" s="74" t="s">
        <v>103</v>
      </c>
      <c r="X125" s="74"/>
      <c r="Y125" s="74"/>
      <c r="Z125" s="74"/>
      <c r="AA125" s="74"/>
      <c r="AB125" s="74"/>
      <c r="AC125" s="74"/>
      <c r="AD125" s="74"/>
      <c r="AE125" s="74"/>
      <c r="AF125" s="74"/>
      <c r="AG125" s="74"/>
      <c r="AH125" s="74" t="s">
        <v>214</v>
      </c>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t="s">
        <v>105</v>
      </c>
      <c r="BR125" s="74" t="s">
        <v>104</v>
      </c>
      <c r="BS125" s="74" t="s">
        <v>107</v>
      </c>
      <c r="BT125" s="74"/>
      <c r="BU125" s="74"/>
      <c r="BV125" s="74"/>
      <c r="BW125" s="74"/>
      <c r="BX125" s="74"/>
      <c r="BY125" s="75"/>
      <c r="BZ125" s="74"/>
      <c r="CA125" s="74"/>
      <c r="CB125" s="74"/>
      <c r="CC125" s="74"/>
      <c r="CD125" s="74"/>
      <c r="CE125" s="74"/>
      <c r="CF125" s="74"/>
      <c r="CG125" s="74"/>
      <c r="CH125" s="74"/>
      <c r="CI125" s="74"/>
      <c r="CJ125" s="74"/>
      <c r="CK125" s="74"/>
      <c r="CL125" s="74" t="s">
        <v>122</v>
      </c>
      <c r="CM125" s="74" t="s">
        <v>122</v>
      </c>
      <c r="CN125" s="74" t="s">
        <v>125</v>
      </c>
      <c r="CO125" s="74" t="s">
        <v>122</v>
      </c>
      <c r="CP125" s="74" t="s">
        <v>125</v>
      </c>
      <c r="CQ125" s="74" t="s">
        <v>122</v>
      </c>
      <c r="CR125" s="74" t="s">
        <v>140</v>
      </c>
      <c r="CS125" s="74"/>
      <c r="CT125" s="84" t="s">
        <v>128</v>
      </c>
      <c r="CU125" s="84" t="s">
        <v>141</v>
      </c>
      <c r="CV125" s="74"/>
      <c r="CW125" s="74"/>
      <c r="CX125" s="74"/>
      <c r="CY125" s="74"/>
      <c r="CZ125" s="75"/>
    </row>
    <row r="126" spans="1:104" s="17" customFormat="1" x14ac:dyDescent="0.4">
      <c r="A126" s="76">
        <v>125</v>
      </c>
      <c r="B126" s="70" t="s">
        <v>115</v>
      </c>
      <c r="C126" s="71">
        <v>0</v>
      </c>
      <c r="D126" s="71">
        <v>0</v>
      </c>
      <c r="E126" s="71">
        <v>0</v>
      </c>
      <c r="F126" s="71">
        <v>0</v>
      </c>
      <c r="G126" s="71">
        <v>0</v>
      </c>
      <c r="H126" s="71">
        <v>0</v>
      </c>
      <c r="I126" s="72">
        <f t="shared" si="3"/>
        <v>0</v>
      </c>
      <c r="J126" s="72">
        <f t="shared" si="4"/>
        <v>0</v>
      </c>
      <c r="K126" s="72">
        <f t="shared" si="5"/>
        <v>0</v>
      </c>
      <c r="L126" s="72" t="e">
        <f>I126/[1]R5!H126</f>
        <v>#DIV/0!</v>
      </c>
      <c r="M126" s="72" t="e">
        <f>J126/[1]R5!H126</f>
        <v>#DIV/0!</v>
      </c>
      <c r="N126" s="71">
        <v>0</v>
      </c>
      <c r="O126" s="71">
        <v>0</v>
      </c>
      <c r="P126" s="73"/>
      <c r="Q126" s="74"/>
      <c r="R126" s="73"/>
      <c r="S126" s="74"/>
      <c r="T126" s="73"/>
      <c r="U126" s="74"/>
      <c r="V126" s="74"/>
      <c r="W126" s="74"/>
      <c r="X126" s="74"/>
      <c r="Y126" s="74"/>
      <c r="Z126" s="74"/>
      <c r="AA126" s="74"/>
      <c r="AB126" s="74"/>
      <c r="AC126" s="74"/>
      <c r="AD126" s="74"/>
      <c r="AE126" s="74"/>
      <c r="AF126" s="74"/>
      <c r="AG126" s="74"/>
      <c r="AH126" s="74" t="s">
        <v>214</v>
      </c>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t="s">
        <v>112</v>
      </c>
      <c r="BN126" s="74" t="s">
        <v>112</v>
      </c>
      <c r="BO126" s="74"/>
      <c r="BP126" s="74"/>
      <c r="BQ126" s="74" t="s">
        <v>105</v>
      </c>
      <c r="BR126" s="74" t="s">
        <v>104</v>
      </c>
      <c r="BS126" s="74"/>
      <c r="BT126" s="74"/>
      <c r="BU126" s="74"/>
      <c r="BV126" s="74"/>
      <c r="BW126" s="74"/>
      <c r="BX126" s="74"/>
      <c r="BZ126" s="74"/>
      <c r="CA126" s="74"/>
      <c r="CB126" s="74"/>
      <c r="CC126" s="74" t="s">
        <v>121</v>
      </c>
      <c r="CD126" s="74" t="s">
        <v>121</v>
      </c>
      <c r="CE126" s="74" t="s">
        <v>138</v>
      </c>
      <c r="CF126" s="74" t="s">
        <v>138</v>
      </c>
      <c r="CG126" s="74" t="s">
        <v>139</v>
      </c>
      <c r="CH126" s="84" t="s">
        <v>121</v>
      </c>
      <c r="CI126" s="74" t="s">
        <v>122</v>
      </c>
      <c r="CJ126" s="74"/>
      <c r="CK126" s="74"/>
      <c r="CL126" s="74" t="s">
        <v>122</v>
      </c>
      <c r="CM126" s="74" t="s">
        <v>122</v>
      </c>
      <c r="CN126" s="74" t="s">
        <v>125</v>
      </c>
      <c r="CO126" s="74" t="s">
        <v>122</v>
      </c>
      <c r="CP126" s="74" t="s">
        <v>125</v>
      </c>
      <c r="CQ126" s="74" t="s">
        <v>122</v>
      </c>
      <c r="CR126" s="74" t="s">
        <v>140</v>
      </c>
      <c r="CS126" s="74"/>
      <c r="CT126" s="84" t="s">
        <v>128</v>
      </c>
      <c r="CU126" s="84" t="s">
        <v>141</v>
      </c>
      <c r="CV126" s="74"/>
      <c r="CW126" s="74"/>
      <c r="CX126" s="74"/>
      <c r="CY126" s="74"/>
      <c r="CZ126" s="75"/>
    </row>
    <row r="127" spans="1:104" s="17" customFormat="1" x14ac:dyDescent="0.4">
      <c r="A127" s="69">
        <v>126</v>
      </c>
      <c r="B127" s="70" t="s">
        <v>115</v>
      </c>
      <c r="C127" s="71">
        <v>2</v>
      </c>
      <c r="D127" s="71">
        <v>0</v>
      </c>
      <c r="E127" s="71">
        <v>0</v>
      </c>
      <c r="F127" s="71">
        <v>0</v>
      </c>
      <c r="G127" s="71">
        <v>0</v>
      </c>
      <c r="H127" s="71">
        <v>0</v>
      </c>
      <c r="I127" s="72">
        <f t="shared" si="3"/>
        <v>0</v>
      </c>
      <c r="J127" s="72">
        <f t="shared" si="4"/>
        <v>0</v>
      </c>
      <c r="K127" s="72">
        <f t="shared" si="5"/>
        <v>0</v>
      </c>
      <c r="L127" s="72" t="e">
        <f>I127/[1]R5!H127</f>
        <v>#DIV/0!</v>
      </c>
      <c r="M127" s="72" t="e">
        <f>J127/[1]R5!H127</f>
        <v>#DIV/0!</v>
      </c>
      <c r="N127" s="71">
        <v>0</v>
      </c>
      <c r="O127" s="71">
        <v>0</v>
      </c>
      <c r="P127" s="73">
        <v>0</v>
      </c>
      <c r="Q127" s="74"/>
      <c r="R127" s="73"/>
      <c r="S127" s="74"/>
      <c r="T127" s="73"/>
      <c r="U127" s="74"/>
      <c r="V127" s="74" t="s">
        <v>130</v>
      </c>
      <c r="W127" s="74" t="s">
        <v>103</v>
      </c>
      <c r="X127" s="74"/>
      <c r="Y127" s="74"/>
      <c r="Z127" s="74"/>
      <c r="AA127" s="74"/>
      <c r="AB127" s="74"/>
      <c r="AC127" s="74"/>
      <c r="AD127" s="74"/>
      <c r="AE127" s="74"/>
      <c r="AF127" s="74"/>
      <c r="AG127" s="74"/>
      <c r="AH127" s="74" t="s">
        <v>214</v>
      </c>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t="s">
        <v>105</v>
      </c>
      <c r="BR127" s="74" t="s">
        <v>104</v>
      </c>
      <c r="BS127" s="74"/>
      <c r="BT127" s="74"/>
      <c r="BU127" s="74"/>
      <c r="BV127" s="74"/>
      <c r="BW127" s="74"/>
      <c r="BX127" s="74"/>
      <c r="BZ127" s="74"/>
      <c r="CA127" s="74"/>
      <c r="CB127" s="74"/>
      <c r="CC127" s="74" t="s">
        <v>137</v>
      </c>
      <c r="CD127" s="74" t="s">
        <v>137</v>
      </c>
      <c r="CE127" s="74" t="s">
        <v>138</v>
      </c>
      <c r="CF127" s="74" t="s">
        <v>138</v>
      </c>
      <c r="CG127" s="74" t="s">
        <v>139</v>
      </c>
      <c r="CH127" s="84" t="s">
        <v>121</v>
      </c>
      <c r="CI127" s="74" t="s">
        <v>122</v>
      </c>
      <c r="CJ127" s="74"/>
      <c r="CK127" s="74"/>
      <c r="CL127" s="74" t="s">
        <v>123</v>
      </c>
      <c r="CM127" s="74" t="s">
        <v>122</v>
      </c>
      <c r="CN127" s="74" t="s">
        <v>125</v>
      </c>
      <c r="CO127" s="74" t="s">
        <v>122</v>
      </c>
      <c r="CP127" s="74" t="s">
        <v>125</v>
      </c>
      <c r="CQ127" s="74" t="s">
        <v>122</v>
      </c>
      <c r="CR127" s="74" t="s">
        <v>140</v>
      </c>
      <c r="CS127" s="74"/>
      <c r="CT127" s="84" t="s">
        <v>128</v>
      </c>
      <c r="CU127" s="84" t="s">
        <v>141</v>
      </c>
      <c r="CV127" s="74"/>
      <c r="CW127" s="74"/>
      <c r="CX127" s="74"/>
      <c r="CY127" s="74"/>
      <c r="CZ127" s="75"/>
    </row>
    <row r="128" spans="1:104" s="17" customFormat="1" x14ac:dyDescent="0.4">
      <c r="A128" s="76">
        <v>127</v>
      </c>
      <c r="B128" s="70" t="s">
        <v>115</v>
      </c>
      <c r="C128" s="71">
        <v>0</v>
      </c>
      <c r="D128" s="71">
        <v>0</v>
      </c>
      <c r="E128" s="71">
        <v>0</v>
      </c>
      <c r="F128" s="71">
        <v>0</v>
      </c>
      <c r="G128" s="71">
        <v>0</v>
      </c>
      <c r="H128" s="71">
        <v>0</v>
      </c>
      <c r="I128" s="72">
        <f t="shared" si="3"/>
        <v>0</v>
      </c>
      <c r="J128" s="72">
        <f t="shared" si="4"/>
        <v>0</v>
      </c>
      <c r="K128" s="72">
        <f t="shared" si="5"/>
        <v>0</v>
      </c>
      <c r="L128" s="72" t="e">
        <f>I128/[1]R5!H128</f>
        <v>#DIV/0!</v>
      </c>
      <c r="M128" s="72" t="e">
        <f>J128/[1]R5!H128</f>
        <v>#DIV/0!</v>
      </c>
      <c r="N128" s="71">
        <v>0</v>
      </c>
      <c r="O128" s="71">
        <v>0</v>
      </c>
      <c r="P128" s="73"/>
      <c r="Q128" s="74"/>
      <c r="R128" s="73"/>
      <c r="S128" s="74"/>
      <c r="T128" s="73"/>
      <c r="U128" s="74"/>
      <c r="V128" s="74" t="s">
        <v>130</v>
      </c>
      <c r="W128" s="74" t="s">
        <v>103</v>
      </c>
      <c r="X128" s="74" t="s">
        <v>116</v>
      </c>
      <c r="Y128" s="74"/>
      <c r="Z128" s="74"/>
      <c r="AA128" s="74"/>
      <c r="AB128" s="74"/>
      <c r="AC128" s="74"/>
      <c r="AD128" s="74" t="s">
        <v>399</v>
      </c>
      <c r="AE128" s="74" t="s">
        <v>131</v>
      </c>
      <c r="AF128" s="74" t="s">
        <v>132</v>
      </c>
      <c r="AG128" s="74"/>
      <c r="AH128" s="74" t="s">
        <v>214</v>
      </c>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t="s">
        <v>105</v>
      </c>
      <c r="BR128" s="74" t="s">
        <v>116</v>
      </c>
      <c r="BS128" s="74"/>
      <c r="BT128" s="74"/>
      <c r="BU128" s="74"/>
      <c r="BV128" s="74"/>
      <c r="BW128" s="74"/>
      <c r="BX128" s="74" t="s">
        <v>400</v>
      </c>
      <c r="BZ128" s="74"/>
      <c r="CA128" s="74"/>
      <c r="CB128" s="74"/>
      <c r="CC128" s="74" t="s">
        <v>121</v>
      </c>
      <c r="CD128" s="74" t="s">
        <v>138</v>
      </c>
      <c r="CE128" s="74" t="s">
        <v>138</v>
      </c>
      <c r="CF128" s="74" t="s">
        <v>138</v>
      </c>
      <c r="CG128" s="74" t="s">
        <v>139</v>
      </c>
      <c r="CH128" s="84" t="s">
        <v>121</v>
      </c>
      <c r="CI128" s="74" t="s">
        <v>122</v>
      </c>
      <c r="CJ128" s="74"/>
      <c r="CK128" s="74"/>
      <c r="CL128" s="74" t="s">
        <v>122</v>
      </c>
      <c r="CM128" s="74" t="s">
        <v>122</v>
      </c>
      <c r="CN128" s="74" t="s">
        <v>125</v>
      </c>
      <c r="CO128" s="74" t="s">
        <v>122</v>
      </c>
      <c r="CP128" s="74" t="s">
        <v>125</v>
      </c>
      <c r="CQ128" s="74" t="s">
        <v>122</v>
      </c>
      <c r="CR128" s="74" t="s">
        <v>140</v>
      </c>
      <c r="CS128" s="74"/>
      <c r="CT128" s="84" t="s">
        <v>128</v>
      </c>
      <c r="CU128" s="74" t="s">
        <v>129</v>
      </c>
      <c r="CV128" s="74"/>
      <c r="CW128" s="74"/>
      <c r="CX128" s="74"/>
      <c r="CY128" s="74"/>
    </row>
    <row r="129" spans="1:109" s="17" customFormat="1" x14ac:dyDescent="0.4">
      <c r="A129" s="69">
        <v>128</v>
      </c>
      <c r="B129" s="70" t="s">
        <v>115</v>
      </c>
      <c r="C129" s="71">
        <v>20</v>
      </c>
      <c r="D129" s="71">
        <v>0</v>
      </c>
      <c r="E129" s="71">
        <v>0</v>
      </c>
      <c r="F129" s="71">
        <v>0</v>
      </c>
      <c r="G129" s="71">
        <v>0</v>
      </c>
      <c r="H129" s="71">
        <v>0</v>
      </c>
      <c r="I129" s="72">
        <f t="shared" si="3"/>
        <v>0</v>
      </c>
      <c r="J129" s="72">
        <f t="shared" si="4"/>
        <v>0</v>
      </c>
      <c r="K129" s="72">
        <f t="shared" si="5"/>
        <v>0</v>
      </c>
      <c r="L129" s="72" t="e">
        <f>I129/[1]R5!H129</f>
        <v>#DIV/0!</v>
      </c>
      <c r="M129" s="72" t="e">
        <f>J129/[1]R5!H129</f>
        <v>#DIV/0!</v>
      </c>
      <c r="N129" s="71">
        <v>0</v>
      </c>
      <c r="O129" s="71">
        <v>0</v>
      </c>
      <c r="P129" s="73">
        <v>0</v>
      </c>
      <c r="Q129" s="74"/>
      <c r="R129" s="73"/>
      <c r="S129" s="74"/>
      <c r="T129" s="73"/>
      <c r="U129" s="74"/>
      <c r="V129" s="74" t="s">
        <v>130</v>
      </c>
      <c r="W129" s="74" t="s">
        <v>103</v>
      </c>
      <c r="X129" s="74"/>
      <c r="Y129" s="74"/>
      <c r="Z129" s="74"/>
      <c r="AA129" s="74"/>
      <c r="AB129" s="74"/>
      <c r="AC129" s="74"/>
      <c r="AD129" s="74"/>
      <c r="AE129" s="74"/>
      <c r="AF129" s="74"/>
      <c r="AG129" s="74"/>
      <c r="AH129" s="74" t="s">
        <v>214</v>
      </c>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t="s">
        <v>105</v>
      </c>
      <c r="BR129" s="74" t="s">
        <v>116</v>
      </c>
      <c r="BS129" s="74"/>
      <c r="BT129" s="74"/>
      <c r="BU129" s="74"/>
      <c r="BV129" s="74"/>
      <c r="BW129" s="74"/>
      <c r="BX129" s="74" t="s">
        <v>401</v>
      </c>
      <c r="BY129" s="75"/>
      <c r="BZ129" s="74"/>
      <c r="CA129" s="74"/>
      <c r="CB129" s="74"/>
      <c r="CC129" s="74" t="s">
        <v>121</v>
      </c>
      <c r="CD129" s="74" t="s">
        <v>121</v>
      </c>
      <c r="CE129" s="74"/>
      <c r="CF129" s="74"/>
      <c r="CG129" s="74"/>
      <c r="CH129" s="74"/>
      <c r="CI129" s="74" t="s">
        <v>122</v>
      </c>
      <c r="CJ129" s="74"/>
      <c r="CK129" s="74"/>
      <c r="CL129" s="74" t="s">
        <v>123</v>
      </c>
      <c r="CM129" s="74" t="s">
        <v>123</v>
      </c>
      <c r="CN129" s="74" t="s">
        <v>125</v>
      </c>
      <c r="CO129" s="74" t="s">
        <v>123</v>
      </c>
      <c r="CP129" s="74" t="s">
        <v>125</v>
      </c>
      <c r="CQ129" s="74" t="s">
        <v>123</v>
      </c>
      <c r="CR129" s="74" t="s">
        <v>140</v>
      </c>
      <c r="CS129" s="74"/>
      <c r="CT129" s="84" t="s">
        <v>128</v>
      </c>
      <c r="CU129" s="74" t="s">
        <v>129</v>
      </c>
      <c r="CV129" s="74"/>
      <c r="CW129" s="74"/>
      <c r="CX129" s="74"/>
      <c r="CY129" s="74"/>
    </row>
    <row r="130" spans="1:109" s="17" customFormat="1" x14ac:dyDescent="0.4">
      <c r="A130" s="76">
        <v>129</v>
      </c>
      <c r="B130" s="70" t="s">
        <v>115</v>
      </c>
      <c r="C130" s="71">
        <v>0</v>
      </c>
      <c r="D130" s="71">
        <v>0</v>
      </c>
      <c r="E130" s="71">
        <v>0</v>
      </c>
      <c r="F130" s="71">
        <v>0</v>
      </c>
      <c r="G130" s="71">
        <v>0</v>
      </c>
      <c r="H130" s="71">
        <v>0</v>
      </c>
      <c r="I130" s="72">
        <f t="shared" si="3"/>
        <v>0</v>
      </c>
      <c r="J130" s="72">
        <f t="shared" si="4"/>
        <v>0</v>
      </c>
      <c r="K130" s="72">
        <f t="shared" si="5"/>
        <v>0</v>
      </c>
      <c r="L130" s="72" t="e">
        <f>I130/[1]R5!H130</f>
        <v>#DIV/0!</v>
      </c>
      <c r="M130" s="72" t="e">
        <f>J130/[1]R5!H130</f>
        <v>#DIV/0!</v>
      </c>
      <c r="N130" s="71">
        <v>0</v>
      </c>
      <c r="O130" s="71">
        <v>0</v>
      </c>
      <c r="P130" s="73"/>
      <c r="Q130" s="74"/>
      <c r="R130" s="73"/>
      <c r="S130" s="74"/>
      <c r="T130" s="73"/>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5"/>
      <c r="BZ130" s="74"/>
      <c r="CA130" s="74"/>
      <c r="CB130" s="74"/>
      <c r="CC130" s="74"/>
      <c r="CD130" s="74"/>
      <c r="CE130" s="74"/>
      <c r="CF130" s="74"/>
      <c r="CG130" s="74"/>
      <c r="CH130" s="74"/>
      <c r="CI130" s="74"/>
      <c r="CJ130" s="74"/>
      <c r="CK130" s="74"/>
      <c r="CL130" s="74"/>
      <c r="CM130" s="74"/>
      <c r="CN130" s="74" t="s">
        <v>125</v>
      </c>
      <c r="CO130" s="74"/>
      <c r="CP130" s="74" t="s">
        <v>125</v>
      </c>
      <c r="CQ130" s="74"/>
      <c r="CR130" s="74"/>
      <c r="CS130" s="74"/>
      <c r="CT130" s="74"/>
      <c r="CU130" s="74"/>
      <c r="CV130" s="74"/>
      <c r="CW130" s="74"/>
      <c r="CX130" s="74"/>
      <c r="CY130" s="74"/>
    </row>
    <row r="131" spans="1:109" s="17" customFormat="1" x14ac:dyDescent="0.4">
      <c r="A131" s="69">
        <v>130</v>
      </c>
      <c r="B131" s="70" t="s">
        <v>115</v>
      </c>
      <c r="C131" s="71">
        <v>0</v>
      </c>
      <c r="D131" s="71">
        <v>0</v>
      </c>
      <c r="E131" s="71">
        <v>0</v>
      </c>
      <c r="F131" s="71">
        <v>0</v>
      </c>
      <c r="G131" s="71">
        <v>0</v>
      </c>
      <c r="H131" s="71">
        <v>0</v>
      </c>
      <c r="I131" s="72">
        <f t="shared" ref="I131:I138" si="6">F131</f>
        <v>0</v>
      </c>
      <c r="J131" s="72">
        <f t="shared" ref="J131:J138" si="7">G131+H131</f>
        <v>0</v>
      </c>
      <c r="K131" s="72">
        <f t="shared" ref="K131:K138" si="8">I131+J131</f>
        <v>0</v>
      </c>
      <c r="L131" s="72" t="e">
        <f>I131/[1]R5!H131</f>
        <v>#DIV/0!</v>
      </c>
      <c r="M131" s="72" t="e">
        <f>J131/[1]R5!H131</f>
        <v>#DIV/0!</v>
      </c>
      <c r="N131" s="71">
        <v>0</v>
      </c>
      <c r="O131" s="71">
        <v>0</v>
      </c>
      <c r="P131" s="73"/>
      <c r="Q131" s="74"/>
      <c r="R131" s="73"/>
      <c r="S131" s="74"/>
      <c r="T131" s="73"/>
      <c r="U131" s="74"/>
      <c r="V131" s="74" t="s">
        <v>130</v>
      </c>
      <c r="W131" s="74" t="s">
        <v>103</v>
      </c>
      <c r="X131" s="74"/>
      <c r="Y131" s="74"/>
      <c r="Z131" s="74"/>
      <c r="AA131" s="74"/>
      <c r="AB131" s="74"/>
      <c r="AC131" s="74"/>
      <c r="AD131" s="74" t="s">
        <v>402</v>
      </c>
      <c r="AE131" s="74" t="s">
        <v>219</v>
      </c>
      <c r="AF131" s="74" t="s">
        <v>132</v>
      </c>
      <c r="AG131" s="74"/>
      <c r="AH131" s="74" t="s">
        <v>133</v>
      </c>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t="s">
        <v>134</v>
      </c>
      <c r="BR131" s="74" t="s">
        <v>135</v>
      </c>
      <c r="BS131" s="74"/>
      <c r="BT131" s="74"/>
      <c r="BU131" s="74"/>
      <c r="BV131" s="74"/>
      <c r="BW131" s="74"/>
      <c r="BX131" s="74"/>
      <c r="BY131" s="75"/>
      <c r="BZ131" s="74" t="s">
        <v>403</v>
      </c>
      <c r="CA131" s="74"/>
      <c r="CB131" s="74"/>
      <c r="CC131" s="74" t="s">
        <v>137</v>
      </c>
      <c r="CD131" s="74" t="s">
        <v>138</v>
      </c>
      <c r="CE131" s="74" t="s">
        <v>138</v>
      </c>
      <c r="CF131" s="74" t="s">
        <v>138</v>
      </c>
      <c r="CG131" s="74" t="s">
        <v>139</v>
      </c>
      <c r="CH131" s="74" t="s">
        <v>121</v>
      </c>
      <c r="CI131" s="74" t="s">
        <v>122</v>
      </c>
      <c r="CJ131" s="74"/>
      <c r="CK131" s="74"/>
      <c r="CL131" s="74" t="s">
        <v>122</v>
      </c>
      <c r="CM131" s="74"/>
      <c r="CN131" s="74"/>
      <c r="CO131" s="74" t="s">
        <v>122</v>
      </c>
      <c r="CP131" s="74"/>
      <c r="CQ131" s="74" t="s">
        <v>122</v>
      </c>
      <c r="CR131" s="74" t="s">
        <v>126</v>
      </c>
      <c r="CS131" s="74"/>
      <c r="CT131" s="74" t="s">
        <v>128</v>
      </c>
      <c r="CU131" s="74" t="s">
        <v>129</v>
      </c>
      <c r="CV131" s="74"/>
      <c r="CW131" s="74"/>
      <c r="CX131" s="74"/>
      <c r="CY131" s="74"/>
      <c r="CZ131" s="75"/>
    </row>
    <row r="132" spans="1:109" s="17" customFormat="1" x14ac:dyDescent="0.4">
      <c r="A132" s="76">
        <v>131</v>
      </c>
      <c r="B132" s="70" t="s">
        <v>115</v>
      </c>
      <c r="C132" s="71">
        <v>0</v>
      </c>
      <c r="D132" s="71">
        <v>0</v>
      </c>
      <c r="E132" s="71">
        <v>0</v>
      </c>
      <c r="F132" s="71">
        <v>0</v>
      </c>
      <c r="G132" s="71">
        <v>0</v>
      </c>
      <c r="H132" s="71">
        <v>0</v>
      </c>
      <c r="I132" s="72">
        <f t="shared" si="6"/>
        <v>0</v>
      </c>
      <c r="J132" s="72">
        <f t="shared" si="7"/>
        <v>0</v>
      </c>
      <c r="K132" s="72">
        <f t="shared" si="8"/>
        <v>0</v>
      </c>
      <c r="L132" s="72" t="e">
        <f>I132/[1]R5!H132</f>
        <v>#DIV/0!</v>
      </c>
      <c r="M132" s="72" t="e">
        <f>J132/[1]R5!H132</f>
        <v>#DIV/0!</v>
      </c>
      <c r="N132" s="71">
        <v>0</v>
      </c>
      <c r="O132" s="71">
        <v>0</v>
      </c>
      <c r="P132" s="73"/>
      <c r="Q132" s="74"/>
      <c r="R132" s="73"/>
      <c r="S132" s="74"/>
      <c r="T132" s="73"/>
      <c r="U132" s="74"/>
      <c r="V132" s="74" t="s">
        <v>130</v>
      </c>
      <c r="W132" s="74" t="s">
        <v>103</v>
      </c>
      <c r="X132" s="74"/>
      <c r="Y132" s="74"/>
      <c r="Z132" s="74"/>
      <c r="AA132" s="74"/>
      <c r="AB132" s="74"/>
      <c r="AC132" s="74"/>
      <c r="AD132" s="74" t="s">
        <v>354</v>
      </c>
      <c r="AE132" s="74" t="s">
        <v>219</v>
      </c>
      <c r="AF132" s="74" t="s">
        <v>145</v>
      </c>
      <c r="AG132" s="74"/>
      <c r="AH132" s="74" t="s">
        <v>133</v>
      </c>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t="s">
        <v>115</v>
      </c>
      <c r="BR132" s="74" t="s">
        <v>101</v>
      </c>
      <c r="BS132" s="74"/>
      <c r="BT132" s="74"/>
      <c r="BU132" s="74"/>
      <c r="BV132" s="74"/>
      <c r="BW132" s="74"/>
      <c r="BX132" s="74"/>
      <c r="BZ132" s="74" t="s">
        <v>136</v>
      </c>
      <c r="CA132" s="74" t="s">
        <v>136</v>
      </c>
      <c r="CB132" s="74"/>
      <c r="CC132" s="74" t="s">
        <v>137</v>
      </c>
      <c r="CD132" s="74" t="s">
        <v>138</v>
      </c>
      <c r="CE132" s="74" t="s">
        <v>138</v>
      </c>
      <c r="CF132" s="74" t="s">
        <v>138</v>
      </c>
      <c r="CG132" s="74" t="s">
        <v>139</v>
      </c>
      <c r="CH132" s="74" t="s">
        <v>121</v>
      </c>
      <c r="CI132" s="74" t="s">
        <v>122</v>
      </c>
      <c r="CJ132" s="74"/>
      <c r="CK132" s="74"/>
      <c r="CL132" s="74" t="s">
        <v>122</v>
      </c>
      <c r="CM132" s="74"/>
      <c r="CN132" s="74"/>
      <c r="CO132" s="74" t="s">
        <v>122</v>
      </c>
      <c r="CP132" s="74"/>
      <c r="CQ132" s="74" t="s">
        <v>123</v>
      </c>
      <c r="CR132" s="74" t="s">
        <v>126</v>
      </c>
      <c r="CS132" s="74"/>
      <c r="CT132" s="74" t="s">
        <v>128</v>
      </c>
      <c r="CU132" s="74" t="s">
        <v>129</v>
      </c>
      <c r="CV132" s="74"/>
      <c r="CW132" s="74"/>
      <c r="CX132" s="74"/>
      <c r="CY132" s="74"/>
      <c r="CZ132" s="75"/>
    </row>
    <row r="133" spans="1:109" s="17" customFormat="1" x14ac:dyDescent="0.4">
      <c r="A133" s="69">
        <v>132</v>
      </c>
      <c r="B133" s="70" t="s">
        <v>115</v>
      </c>
      <c r="C133" s="71">
        <v>0</v>
      </c>
      <c r="D133" s="71">
        <v>0</v>
      </c>
      <c r="E133" s="71">
        <v>0</v>
      </c>
      <c r="F133" s="71">
        <v>0</v>
      </c>
      <c r="G133" s="71">
        <v>0</v>
      </c>
      <c r="H133" s="71">
        <v>0</v>
      </c>
      <c r="I133" s="72">
        <f t="shared" si="6"/>
        <v>0</v>
      </c>
      <c r="J133" s="72">
        <f t="shared" si="7"/>
        <v>0</v>
      </c>
      <c r="K133" s="72">
        <f t="shared" si="8"/>
        <v>0</v>
      </c>
      <c r="L133" s="72" t="e">
        <f>I133/[1]R5!H133</f>
        <v>#DIV/0!</v>
      </c>
      <c r="M133" s="72" t="e">
        <f>J133/[1]R5!H133</f>
        <v>#DIV/0!</v>
      </c>
      <c r="N133" s="71">
        <v>0</v>
      </c>
      <c r="O133" s="71">
        <v>0</v>
      </c>
      <c r="P133" s="73"/>
      <c r="Q133" s="74"/>
      <c r="R133" s="73"/>
      <c r="S133" s="74"/>
      <c r="T133" s="73"/>
      <c r="U133" s="74"/>
      <c r="V133" s="74" t="s">
        <v>130</v>
      </c>
      <c r="W133" s="74" t="s">
        <v>103</v>
      </c>
      <c r="X133" s="74"/>
      <c r="Y133" s="74"/>
      <c r="Z133" s="74"/>
      <c r="AA133" s="74"/>
      <c r="AB133" s="74"/>
      <c r="AC133" s="74"/>
      <c r="AD133" s="74" t="s">
        <v>404</v>
      </c>
      <c r="AE133" s="74" t="s">
        <v>131</v>
      </c>
      <c r="AF133" s="74" t="s">
        <v>132</v>
      </c>
      <c r="AG133" s="74"/>
      <c r="AH133" s="74" t="s">
        <v>133</v>
      </c>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t="s">
        <v>134</v>
      </c>
      <c r="BR133" s="74" t="s">
        <v>115</v>
      </c>
      <c r="BS133" s="74"/>
      <c r="BT133" s="74"/>
      <c r="BU133" s="74"/>
      <c r="BV133" s="74"/>
      <c r="BW133" s="74"/>
      <c r="BX133" s="74"/>
      <c r="BZ133" s="74" t="s">
        <v>405</v>
      </c>
      <c r="CA133" s="74"/>
      <c r="CB133" s="74"/>
      <c r="CC133" s="74" t="s">
        <v>121</v>
      </c>
      <c r="CD133" s="74" t="s">
        <v>121</v>
      </c>
      <c r="CE133" s="74" t="s">
        <v>138</v>
      </c>
      <c r="CF133" s="74" t="s">
        <v>138</v>
      </c>
      <c r="CG133" s="74" t="s">
        <v>139</v>
      </c>
      <c r="CH133" s="74" t="s">
        <v>121</v>
      </c>
      <c r="CI133" s="74" t="s">
        <v>122</v>
      </c>
      <c r="CJ133" s="74"/>
      <c r="CK133" s="74"/>
      <c r="CL133" s="74" t="s">
        <v>122</v>
      </c>
      <c r="CM133" s="74" t="s">
        <v>122</v>
      </c>
      <c r="CN133" s="74"/>
      <c r="CO133" s="74" t="s">
        <v>122</v>
      </c>
      <c r="CP133" s="74"/>
      <c r="CQ133" s="74" t="s">
        <v>122</v>
      </c>
      <c r="CR133" s="74" t="s">
        <v>126</v>
      </c>
      <c r="CS133" s="74"/>
      <c r="CT133" s="74" t="s">
        <v>128</v>
      </c>
      <c r="CU133" s="74" t="s">
        <v>129</v>
      </c>
      <c r="CV133" s="74"/>
      <c r="CW133" s="74"/>
      <c r="CX133" s="74"/>
      <c r="CY133" s="74"/>
      <c r="CZ133" s="75"/>
    </row>
    <row r="134" spans="1:109" s="17" customFormat="1" x14ac:dyDescent="0.4">
      <c r="A134" s="76">
        <v>133</v>
      </c>
      <c r="B134" s="70" t="s">
        <v>115</v>
      </c>
      <c r="C134" s="71">
        <v>0</v>
      </c>
      <c r="D134" s="71">
        <v>0</v>
      </c>
      <c r="E134" s="71">
        <v>0</v>
      </c>
      <c r="F134" s="71">
        <v>0</v>
      </c>
      <c r="G134" s="71">
        <v>0</v>
      </c>
      <c r="H134" s="71">
        <v>0</v>
      </c>
      <c r="I134" s="72">
        <f t="shared" si="6"/>
        <v>0</v>
      </c>
      <c r="J134" s="72">
        <f t="shared" si="7"/>
        <v>0</v>
      </c>
      <c r="K134" s="72">
        <f t="shared" si="8"/>
        <v>0</v>
      </c>
      <c r="L134" s="72" t="e">
        <f>I134/[1]R5!H134</f>
        <v>#DIV/0!</v>
      </c>
      <c r="M134" s="72" t="e">
        <f>J134/[1]R5!H134</f>
        <v>#DIV/0!</v>
      </c>
      <c r="N134" s="71">
        <v>0</v>
      </c>
      <c r="O134" s="71">
        <v>0</v>
      </c>
      <c r="P134" s="73"/>
      <c r="Q134" s="74"/>
      <c r="R134" s="73"/>
      <c r="S134" s="74"/>
      <c r="T134" s="73"/>
      <c r="U134" s="74"/>
      <c r="V134" s="74" t="s">
        <v>130</v>
      </c>
      <c r="W134" s="74" t="s">
        <v>103</v>
      </c>
      <c r="X134" s="74"/>
      <c r="Y134" s="74"/>
      <c r="Z134" s="74"/>
      <c r="AA134" s="74"/>
      <c r="AB134" s="74"/>
      <c r="AC134" s="74"/>
      <c r="AD134" s="74" t="s">
        <v>406</v>
      </c>
      <c r="AE134" s="74" t="s">
        <v>131</v>
      </c>
      <c r="AF134" s="74" t="s">
        <v>132</v>
      </c>
      <c r="AG134" s="74"/>
      <c r="AH134" s="74" t="s">
        <v>133</v>
      </c>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c r="BL134" s="74"/>
      <c r="BM134" s="74"/>
      <c r="BN134" s="74"/>
      <c r="BO134" s="74"/>
      <c r="BP134" s="74"/>
      <c r="BQ134" s="74" t="s">
        <v>134</v>
      </c>
      <c r="BR134" s="74" t="s">
        <v>115</v>
      </c>
      <c r="BS134" s="74"/>
      <c r="BT134" s="74"/>
      <c r="BU134" s="74"/>
      <c r="BV134" s="74"/>
      <c r="BW134" s="74"/>
      <c r="BX134" s="74"/>
      <c r="BY134" s="77"/>
      <c r="BZ134" s="74" t="s">
        <v>407</v>
      </c>
      <c r="CA134" s="74" t="s">
        <v>407</v>
      </c>
      <c r="CB134" s="74" t="s">
        <v>407</v>
      </c>
      <c r="CC134" s="74" t="s">
        <v>121</v>
      </c>
      <c r="CD134" s="74" t="s">
        <v>137</v>
      </c>
      <c r="CE134" s="74" t="s">
        <v>138</v>
      </c>
      <c r="CF134" s="74" t="s">
        <v>138</v>
      </c>
      <c r="CG134" s="74" t="s">
        <v>139</v>
      </c>
      <c r="CH134" s="74" t="s">
        <v>121</v>
      </c>
      <c r="CI134" s="74" t="s">
        <v>122</v>
      </c>
      <c r="CJ134" s="74"/>
      <c r="CK134" s="74"/>
      <c r="CL134" s="74" t="s">
        <v>141</v>
      </c>
      <c r="CM134" s="74"/>
      <c r="CN134" s="74"/>
      <c r="CO134" s="74" t="s">
        <v>141</v>
      </c>
      <c r="CP134" s="74"/>
      <c r="CQ134" s="74" t="s">
        <v>141</v>
      </c>
      <c r="CR134" s="74" t="s">
        <v>140</v>
      </c>
      <c r="CS134" s="74"/>
      <c r="CT134" s="74" t="s">
        <v>128</v>
      </c>
      <c r="CU134" s="74" t="s">
        <v>129</v>
      </c>
      <c r="CV134" s="74"/>
      <c r="CW134" s="74"/>
      <c r="CX134" s="74"/>
      <c r="CY134" s="74"/>
      <c r="CZ134" s="85"/>
      <c r="DA134" s="77"/>
      <c r="DB134" s="77"/>
      <c r="DC134" s="77"/>
      <c r="DD134" s="77"/>
      <c r="DE134" s="77"/>
    </row>
    <row r="135" spans="1:109" s="17" customFormat="1" x14ac:dyDescent="0.4">
      <c r="A135" s="69">
        <v>134</v>
      </c>
      <c r="B135" s="70" t="s">
        <v>115</v>
      </c>
      <c r="C135" s="71">
        <v>0</v>
      </c>
      <c r="D135" s="71">
        <v>0</v>
      </c>
      <c r="E135" s="71">
        <v>0</v>
      </c>
      <c r="F135" s="71">
        <v>0</v>
      </c>
      <c r="G135" s="71">
        <v>0</v>
      </c>
      <c r="H135" s="71">
        <v>0</v>
      </c>
      <c r="I135" s="72">
        <f t="shared" si="6"/>
        <v>0</v>
      </c>
      <c r="J135" s="72">
        <f t="shared" si="7"/>
        <v>0</v>
      </c>
      <c r="K135" s="72">
        <f t="shared" si="8"/>
        <v>0</v>
      </c>
      <c r="L135" s="72" t="e">
        <f>I135/[1]R5!H135</f>
        <v>#DIV/0!</v>
      </c>
      <c r="M135" s="72" t="e">
        <f>J135/[1]R5!H135</f>
        <v>#DIV/0!</v>
      </c>
      <c r="N135" s="71">
        <v>0</v>
      </c>
      <c r="O135" s="71">
        <v>0</v>
      </c>
      <c r="P135" s="73"/>
      <c r="Q135" s="74"/>
      <c r="R135" s="73"/>
      <c r="S135" s="74"/>
      <c r="T135" s="73"/>
      <c r="U135" s="74"/>
      <c r="V135" s="74" t="s">
        <v>130</v>
      </c>
      <c r="W135" s="74" t="s">
        <v>103</v>
      </c>
      <c r="X135" s="74"/>
      <c r="Y135" s="74"/>
      <c r="Z135" s="74"/>
      <c r="AA135" s="74"/>
      <c r="AB135" s="74"/>
      <c r="AC135" s="74"/>
      <c r="AD135" s="74"/>
      <c r="AE135" s="74" t="s">
        <v>131</v>
      </c>
      <c r="AF135" s="74" t="s">
        <v>132</v>
      </c>
      <c r="AG135" s="74"/>
      <c r="AH135" s="74" t="s">
        <v>133</v>
      </c>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c r="BL135" s="74"/>
      <c r="BM135" s="74"/>
      <c r="BN135" s="74"/>
      <c r="BO135" s="74"/>
      <c r="BP135" s="74"/>
      <c r="BQ135" s="74" t="s">
        <v>134</v>
      </c>
      <c r="BR135" s="74"/>
      <c r="BS135" s="74"/>
      <c r="BT135" s="74"/>
      <c r="BU135" s="74"/>
      <c r="BV135" s="74"/>
      <c r="BW135" s="74"/>
      <c r="BX135" s="74"/>
      <c r="BY135" s="75"/>
      <c r="BZ135" s="74"/>
      <c r="CA135" s="74"/>
      <c r="CB135" s="74"/>
      <c r="CC135" s="74" t="s">
        <v>121</v>
      </c>
      <c r="CD135" s="74" t="s">
        <v>138</v>
      </c>
      <c r="CE135" s="74" t="s">
        <v>138</v>
      </c>
      <c r="CF135" s="74" t="s">
        <v>138</v>
      </c>
      <c r="CG135" s="74" t="s">
        <v>139</v>
      </c>
      <c r="CH135" s="74" t="s">
        <v>121</v>
      </c>
      <c r="CI135" s="74" t="s">
        <v>122</v>
      </c>
      <c r="CJ135" s="74"/>
      <c r="CK135" s="74"/>
      <c r="CL135" s="74" t="s">
        <v>122</v>
      </c>
      <c r="CM135" s="74"/>
      <c r="CN135" s="74"/>
      <c r="CO135" s="74" t="s">
        <v>122</v>
      </c>
      <c r="CP135" s="74"/>
      <c r="CQ135" s="74" t="s">
        <v>122</v>
      </c>
      <c r="CR135" s="74" t="s">
        <v>140</v>
      </c>
      <c r="CS135" s="74"/>
      <c r="CT135" s="74" t="s">
        <v>128</v>
      </c>
      <c r="CU135" s="74" t="s">
        <v>141</v>
      </c>
      <c r="CV135" s="74"/>
      <c r="CW135" s="74"/>
      <c r="CX135" s="74"/>
      <c r="CY135" s="74"/>
    </row>
    <row r="136" spans="1:109" s="17" customFormat="1" x14ac:dyDescent="0.4">
      <c r="A136" s="76">
        <v>135</v>
      </c>
      <c r="B136" s="70" t="s">
        <v>115</v>
      </c>
      <c r="C136" s="71">
        <v>66</v>
      </c>
      <c r="D136" s="71">
        <v>0</v>
      </c>
      <c r="E136" s="71">
        <v>0</v>
      </c>
      <c r="F136" s="71">
        <v>0</v>
      </c>
      <c r="G136" s="71">
        <v>40</v>
      </c>
      <c r="H136" s="71">
        <v>0</v>
      </c>
      <c r="I136" s="72">
        <f t="shared" si="6"/>
        <v>0</v>
      </c>
      <c r="J136" s="72">
        <f t="shared" si="7"/>
        <v>40</v>
      </c>
      <c r="K136" s="72">
        <f t="shared" si="8"/>
        <v>40</v>
      </c>
      <c r="L136" s="72" t="e">
        <f>I136/[1]R5!H136</f>
        <v>#DIV/0!</v>
      </c>
      <c r="M136" s="72" t="e">
        <f>J136/[1]R5!H136</f>
        <v>#DIV/0!</v>
      </c>
      <c r="N136" s="71">
        <v>0</v>
      </c>
      <c r="O136" s="71">
        <v>0</v>
      </c>
      <c r="P136" s="73">
        <v>0</v>
      </c>
      <c r="Q136" s="74"/>
      <c r="R136" s="73"/>
      <c r="S136" s="74"/>
      <c r="T136" s="73"/>
      <c r="U136" s="74"/>
      <c r="V136" s="74" t="s">
        <v>130</v>
      </c>
      <c r="W136" s="74" t="s">
        <v>103</v>
      </c>
      <c r="X136" s="74"/>
      <c r="Y136" s="74"/>
      <c r="Z136" s="74"/>
      <c r="AA136" s="74"/>
      <c r="AB136" s="74"/>
      <c r="AC136" s="74"/>
      <c r="AD136" s="74" t="s">
        <v>310</v>
      </c>
      <c r="AE136" s="74" t="s">
        <v>131</v>
      </c>
      <c r="AF136" s="74" t="s">
        <v>132</v>
      </c>
      <c r="AG136" s="74"/>
      <c r="AH136" s="74" t="s">
        <v>133</v>
      </c>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t="s">
        <v>134</v>
      </c>
      <c r="BR136" s="74" t="s">
        <v>115</v>
      </c>
      <c r="BS136" s="74" t="s">
        <v>134</v>
      </c>
      <c r="BT136" s="74" t="s">
        <v>135</v>
      </c>
      <c r="BU136" s="74"/>
      <c r="BV136" s="74"/>
      <c r="BW136" s="74"/>
      <c r="BX136" s="74"/>
      <c r="BZ136" s="74" t="s">
        <v>403</v>
      </c>
      <c r="CA136" s="74"/>
      <c r="CB136" s="74"/>
      <c r="CC136" s="74" t="s">
        <v>121</v>
      </c>
      <c r="CD136" s="74" t="s">
        <v>121</v>
      </c>
      <c r="CE136" s="74" t="s">
        <v>138</v>
      </c>
      <c r="CF136" s="74" t="s">
        <v>138</v>
      </c>
      <c r="CG136" s="74" t="s">
        <v>139</v>
      </c>
      <c r="CH136" s="74" t="s">
        <v>121</v>
      </c>
      <c r="CI136" s="74" t="s">
        <v>122</v>
      </c>
      <c r="CJ136" s="74"/>
      <c r="CK136" s="74"/>
      <c r="CL136" s="74" t="s">
        <v>123</v>
      </c>
      <c r="CM136" s="74" t="s">
        <v>123</v>
      </c>
      <c r="CN136" s="74"/>
      <c r="CO136" s="74" t="s">
        <v>122</v>
      </c>
      <c r="CP136" s="74"/>
      <c r="CQ136" s="74" t="s">
        <v>123</v>
      </c>
      <c r="CR136" s="74" t="s">
        <v>140</v>
      </c>
      <c r="CS136" s="74"/>
      <c r="CT136" s="74" t="s">
        <v>128</v>
      </c>
      <c r="CU136" s="74" t="s">
        <v>129</v>
      </c>
      <c r="CV136" s="74"/>
      <c r="CW136" s="74"/>
      <c r="CX136" s="74"/>
      <c r="CY136" s="74"/>
      <c r="CZ136" s="75"/>
    </row>
    <row r="137" spans="1:109" s="17" customFormat="1" x14ac:dyDescent="0.4">
      <c r="A137" s="69">
        <v>136</v>
      </c>
      <c r="B137" s="70" t="s">
        <v>115</v>
      </c>
      <c r="C137" s="71">
        <v>0</v>
      </c>
      <c r="D137" s="71">
        <v>0</v>
      </c>
      <c r="E137" s="71">
        <v>0</v>
      </c>
      <c r="F137" s="71">
        <v>0</v>
      </c>
      <c r="G137" s="71">
        <v>0</v>
      </c>
      <c r="H137" s="71">
        <v>0</v>
      </c>
      <c r="I137" s="72">
        <f t="shared" si="6"/>
        <v>0</v>
      </c>
      <c r="J137" s="72">
        <f t="shared" si="7"/>
        <v>0</v>
      </c>
      <c r="K137" s="72">
        <f t="shared" si="8"/>
        <v>0</v>
      </c>
      <c r="L137" s="72" t="e">
        <f>I137/[1]R5!H137</f>
        <v>#DIV/0!</v>
      </c>
      <c r="M137" s="72" t="e">
        <f>J137/[1]R5!H137</f>
        <v>#DIV/0!</v>
      </c>
      <c r="N137" s="71">
        <v>0</v>
      </c>
      <c r="O137" s="71">
        <v>0</v>
      </c>
      <c r="P137" s="73"/>
      <c r="Q137" s="87"/>
      <c r="R137" s="73"/>
      <c r="S137" s="87"/>
      <c r="T137" s="73"/>
      <c r="U137" s="87"/>
      <c r="V137" s="74" t="s">
        <v>130</v>
      </c>
      <c r="W137" s="74" t="s">
        <v>103</v>
      </c>
      <c r="X137" s="74"/>
      <c r="Y137" s="74"/>
      <c r="Z137" s="74"/>
      <c r="AA137" s="74"/>
      <c r="AB137" s="74"/>
      <c r="AC137" s="74"/>
      <c r="AD137" s="74"/>
      <c r="AE137" s="74" t="s">
        <v>219</v>
      </c>
      <c r="AF137" s="74" t="s">
        <v>132</v>
      </c>
      <c r="AG137" s="74"/>
      <c r="AH137" s="74" t="s">
        <v>133</v>
      </c>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t="s">
        <v>134</v>
      </c>
      <c r="BR137" s="74" t="s">
        <v>135</v>
      </c>
      <c r="BS137" s="74"/>
      <c r="BT137" s="74"/>
      <c r="BU137" s="74"/>
      <c r="BV137" s="74"/>
      <c r="BW137" s="74"/>
      <c r="BX137" s="74"/>
      <c r="BY137" s="79"/>
      <c r="BZ137" s="74"/>
      <c r="CA137" s="74"/>
      <c r="CB137" s="74"/>
      <c r="CC137" s="74" t="s">
        <v>121</v>
      </c>
      <c r="CD137" s="74" t="s">
        <v>138</v>
      </c>
      <c r="CE137" s="74" t="s">
        <v>138</v>
      </c>
      <c r="CF137" s="74" t="s">
        <v>138</v>
      </c>
      <c r="CG137" s="74" t="s">
        <v>139</v>
      </c>
      <c r="CH137" s="74" t="s">
        <v>121</v>
      </c>
      <c r="CI137" s="74" t="s">
        <v>122</v>
      </c>
      <c r="CJ137" s="74"/>
      <c r="CK137" s="87"/>
      <c r="CL137" s="74" t="s">
        <v>122</v>
      </c>
      <c r="CM137" s="74"/>
      <c r="CN137" s="74"/>
      <c r="CO137" s="74" t="s">
        <v>122</v>
      </c>
      <c r="CP137" s="74"/>
      <c r="CQ137" s="74" t="s">
        <v>123</v>
      </c>
      <c r="CR137" s="74" t="s">
        <v>140</v>
      </c>
      <c r="CS137" s="74"/>
      <c r="CT137" s="74" t="s">
        <v>129</v>
      </c>
      <c r="CU137" s="74" t="s">
        <v>129</v>
      </c>
      <c r="CV137" s="74"/>
      <c r="CW137" s="74"/>
      <c r="CX137" s="74"/>
      <c r="CY137" s="87"/>
      <c r="CZ137" s="78"/>
      <c r="DA137" s="79"/>
      <c r="DB137" s="79"/>
      <c r="DC137" s="79"/>
      <c r="DD137" s="79"/>
      <c r="DE137" s="79"/>
    </row>
    <row r="138" spans="1:109" s="17" customFormat="1" x14ac:dyDescent="0.4">
      <c r="A138" s="76">
        <v>137</v>
      </c>
      <c r="B138" s="70" t="s">
        <v>115</v>
      </c>
      <c r="C138" s="71">
        <v>54</v>
      </c>
      <c r="D138" s="71">
        <v>0</v>
      </c>
      <c r="E138" s="71">
        <v>0</v>
      </c>
      <c r="F138" s="71">
        <v>0</v>
      </c>
      <c r="G138" s="71">
        <v>0</v>
      </c>
      <c r="H138" s="71">
        <v>0</v>
      </c>
      <c r="I138" s="72">
        <f t="shared" si="6"/>
        <v>0</v>
      </c>
      <c r="J138" s="72">
        <f t="shared" si="7"/>
        <v>0</v>
      </c>
      <c r="K138" s="72">
        <f t="shared" si="8"/>
        <v>0</v>
      </c>
      <c r="L138" s="72" t="e">
        <f>I138/[1]R5!H138</f>
        <v>#DIV/0!</v>
      </c>
      <c r="M138" s="72" t="e">
        <f>J138/[1]R5!H138</f>
        <v>#DIV/0!</v>
      </c>
      <c r="N138" s="71">
        <v>0</v>
      </c>
      <c r="O138" s="71">
        <v>0</v>
      </c>
      <c r="P138" s="73">
        <v>0</v>
      </c>
      <c r="Q138" s="74"/>
      <c r="R138" s="73"/>
      <c r="S138" s="74"/>
      <c r="T138" s="73"/>
      <c r="U138" s="74"/>
      <c r="V138" s="74" t="s">
        <v>130</v>
      </c>
      <c r="W138" s="74" t="s">
        <v>103</v>
      </c>
      <c r="X138" s="74"/>
      <c r="Y138" s="74"/>
      <c r="Z138" s="74"/>
      <c r="AA138" s="74"/>
      <c r="AB138" s="74"/>
      <c r="AC138" s="74"/>
      <c r="AD138" s="74" t="s">
        <v>408</v>
      </c>
      <c r="AE138" s="74" t="s">
        <v>219</v>
      </c>
      <c r="AF138" s="74" t="s">
        <v>132</v>
      </c>
      <c r="AG138" s="74"/>
      <c r="AH138" s="74" t="s">
        <v>133</v>
      </c>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t="s">
        <v>115</v>
      </c>
      <c r="BR138" s="74" t="s">
        <v>115</v>
      </c>
      <c r="BS138" s="74"/>
      <c r="BT138" s="74"/>
      <c r="BU138" s="74"/>
      <c r="BV138" s="74"/>
      <c r="BW138" s="74"/>
      <c r="BX138" s="74"/>
      <c r="BZ138" s="74" t="s">
        <v>409</v>
      </c>
      <c r="CA138" s="74" t="s">
        <v>409</v>
      </c>
      <c r="CB138" s="74" t="s">
        <v>409</v>
      </c>
      <c r="CC138" s="74" t="s">
        <v>137</v>
      </c>
      <c r="CD138" s="74" t="s">
        <v>137</v>
      </c>
      <c r="CE138" s="74" t="s">
        <v>138</v>
      </c>
      <c r="CF138" s="74" t="s">
        <v>138</v>
      </c>
      <c r="CG138" s="74" t="s">
        <v>139</v>
      </c>
      <c r="CH138" s="74" t="s">
        <v>121</v>
      </c>
      <c r="CI138" s="74" t="s">
        <v>122</v>
      </c>
      <c r="CJ138" s="74"/>
      <c r="CK138" s="74"/>
      <c r="CL138" s="74" t="s">
        <v>123</v>
      </c>
      <c r="CM138" s="74" t="s">
        <v>123</v>
      </c>
      <c r="CN138" s="74"/>
      <c r="CO138" s="74" t="s">
        <v>122</v>
      </c>
      <c r="CP138" s="74"/>
      <c r="CQ138" s="74" t="s">
        <v>123</v>
      </c>
      <c r="CR138" s="74" t="s">
        <v>140</v>
      </c>
      <c r="CS138" s="74"/>
      <c r="CT138" s="74" t="s">
        <v>128</v>
      </c>
      <c r="CU138" s="74" t="s">
        <v>129</v>
      </c>
      <c r="CV138" s="74"/>
      <c r="CW138" s="74"/>
      <c r="CX138" s="74"/>
      <c r="CY138" s="74"/>
      <c r="CZ138" s="75"/>
    </row>
    <row r="139" spans="1:109" x14ac:dyDescent="0.4">
      <c r="B139" s="89"/>
      <c r="C139" s="90">
        <f>COUNT(C2:E138)</f>
        <v>407</v>
      </c>
      <c r="D139" s="90"/>
      <c r="E139" s="90"/>
      <c r="F139" s="90"/>
      <c r="G139" s="90"/>
      <c r="H139" s="90"/>
      <c r="I139" s="91">
        <f>SUM(I2:I138)</f>
        <v>156600</v>
      </c>
      <c r="J139" s="91">
        <f>SUM(J2:J138)</f>
        <v>342826.5</v>
      </c>
      <c r="K139" s="91">
        <f>SUM(K2:K138)</f>
        <v>499426.5</v>
      </c>
      <c r="L139" s="91" t="e">
        <f t="shared" ref="L139:M139" si="9">SUM(L2:L138)</f>
        <v>#DIV/0!</v>
      </c>
      <c r="M139" s="91" t="e">
        <f t="shared" si="9"/>
        <v>#DIV/0!</v>
      </c>
      <c r="N139" s="91">
        <f>SUM(N2:N138)</f>
        <v>25647.5</v>
      </c>
      <c r="O139" s="91">
        <f>SUM(O2:O138)</f>
        <v>20435.5</v>
      </c>
      <c r="P139" s="92">
        <f>SUM(P2:P138)</f>
        <v>1.9813541510097283</v>
      </c>
      <c r="Q139" s="88"/>
      <c r="R139" s="93"/>
      <c r="S139" s="94"/>
      <c r="T139" s="88"/>
      <c r="U139" s="88"/>
      <c r="V139" s="88"/>
      <c r="W139" s="95"/>
      <c r="X139" s="88"/>
      <c r="Y139" s="88"/>
      <c r="Z139" s="88"/>
      <c r="AA139" s="88"/>
      <c r="AB139" s="88"/>
      <c r="AC139" s="88"/>
      <c r="AD139" s="88"/>
      <c r="AE139" s="88"/>
      <c r="AF139" s="88"/>
      <c r="AG139" s="88"/>
      <c r="AH139" s="88"/>
      <c r="AI139" s="88"/>
      <c r="AJ139" s="88"/>
      <c r="AK139" s="88"/>
      <c r="AL139" s="88"/>
      <c r="AM139" s="88"/>
      <c r="AN139" s="88"/>
      <c r="AO139" s="88"/>
      <c r="AP139" s="88"/>
      <c r="AQ139" s="88"/>
      <c r="AR139" s="88"/>
      <c r="AS139" s="88"/>
      <c r="AT139" s="88"/>
      <c r="AU139" s="88"/>
      <c r="AV139" s="88"/>
      <c r="AW139" s="88"/>
      <c r="AX139" s="88"/>
      <c r="AY139" s="88"/>
      <c r="AZ139" s="88"/>
      <c r="BA139" s="88"/>
      <c r="BB139" s="88"/>
      <c r="BC139" s="88"/>
      <c r="BD139" s="88">
        <f t="shared" ref="BD139:BE139" si="10">COUNTA(BD2:BD138)</f>
        <v>31</v>
      </c>
      <c r="BE139" s="88">
        <f t="shared" si="10"/>
        <v>25</v>
      </c>
      <c r="BF139" s="88">
        <f>COUNTA(BF2:BF138)</f>
        <v>5</v>
      </c>
      <c r="BG139" s="88">
        <f t="shared" ref="BG139:BP139" si="11">COUNTA(BG2:BG138)</f>
        <v>8</v>
      </c>
      <c r="BH139" s="88">
        <f t="shared" si="11"/>
        <v>7</v>
      </c>
      <c r="BI139" s="88">
        <f t="shared" si="11"/>
        <v>19</v>
      </c>
      <c r="BJ139" s="88">
        <f t="shared" si="11"/>
        <v>7</v>
      </c>
      <c r="BK139" s="88">
        <f t="shared" si="11"/>
        <v>30</v>
      </c>
      <c r="BL139" s="88">
        <f t="shared" si="11"/>
        <v>16</v>
      </c>
      <c r="BM139" s="88">
        <f t="shared" si="11"/>
        <v>25</v>
      </c>
      <c r="BN139" s="88">
        <f t="shared" si="11"/>
        <v>22</v>
      </c>
      <c r="BO139" s="88">
        <f t="shared" si="11"/>
        <v>3</v>
      </c>
      <c r="BP139" s="88">
        <f t="shared" si="11"/>
        <v>9</v>
      </c>
      <c r="BQ139" s="88"/>
      <c r="BR139" s="88"/>
      <c r="BS139" s="88"/>
      <c r="BT139" s="88"/>
      <c r="BU139" s="88"/>
      <c r="BV139" s="88"/>
      <c r="BW139" s="88"/>
      <c r="BX139" s="88"/>
      <c r="BY139" s="96"/>
      <c r="BZ139" s="96"/>
      <c r="CA139" s="88"/>
      <c r="CB139" s="88"/>
      <c r="CC139" s="88"/>
      <c r="CD139" s="88"/>
      <c r="CE139" s="88"/>
      <c r="CF139" s="88"/>
      <c r="CG139" s="88"/>
      <c r="CH139" s="88"/>
      <c r="CI139" s="88"/>
      <c r="CJ139" s="88"/>
      <c r="CK139" s="88"/>
      <c r="CL139" s="88"/>
      <c r="CM139" s="96"/>
      <c r="CN139" s="88"/>
      <c r="CO139" s="96"/>
      <c r="CP139" s="88"/>
      <c r="CQ139" s="88"/>
      <c r="CR139" s="96"/>
      <c r="CS139" s="88"/>
      <c r="CT139" s="88"/>
      <c r="CU139" s="88"/>
      <c r="CV139" s="88"/>
      <c r="CW139" s="94"/>
      <c r="CX139" s="88"/>
      <c r="CY139" s="88"/>
    </row>
    <row r="140" spans="1:109" ht="0" hidden="1" customHeight="1" x14ac:dyDescent="0.4">
      <c r="B140" s="89"/>
      <c r="C140" s="88"/>
      <c r="D140" s="88"/>
      <c r="E140" s="88"/>
      <c r="F140" s="88"/>
      <c r="G140" s="88"/>
      <c r="H140" s="88"/>
      <c r="I140" s="89"/>
      <c r="J140" s="89"/>
      <c r="K140" s="89"/>
      <c r="L140" s="93"/>
      <c r="M140" s="93"/>
      <c r="N140" s="88"/>
      <c r="O140" s="88"/>
      <c r="P140" s="88"/>
      <c r="Q140" s="88"/>
      <c r="R140" s="88"/>
      <c r="S140" s="94"/>
      <c r="T140" s="88"/>
      <c r="U140" s="88"/>
      <c r="V140" s="88"/>
      <c r="W140" s="95"/>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96"/>
      <c r="BZ140" s="96"/>
      <c r="CA140" s="88"/>
      <c r="CB140" s="88"/>
      <c r="CC140" s="88"/>
      <c r="CD140" s="88"/>
      <c r="CE140" s="88"/>
      <c r="CF140" s="88"/>
      <c r="CG140" s="88"/>
      <c r="CH140" s="88"/>
      <c r="CI140" s="88"/>
      <c r="CJ140" s="88"/>
      <c r="CK140" s="88"/>
      <c r="CL140" s="88"/>
      <c r="CM140" s="96"/>
      <c r="CN140" s="88"/>
      <c r="CO140" s="96"/>
      <c r="CP140" s="88"/>
      <c r="CQ140" s="88"/>
      <c r="CR140" s="96"/>
      <c r="CS140" s="88"/>
      <c r="CT140" s="88"/>
      <c r="CU140" s="88"/>
      <c r="CV140" s="88"/>
      <c r="CW140" s="94"/>
      <c r="CX140" s="88"/>
      <c r="CY140" s="88"/>
    </row>
    <row r="141" spans="1:109" x14ac:dyDescent="0.4">
      <c r="B141" s="89"/>
      <c r="C141" s="88"/>
      <c r="D141" s="88"/>
      <c r="E141" s="88"/>
      <c r="F141" s="88"/>
      <c r="G141" s="88"/>
      <c r="H141" s="88"/>
      <c r="I141" s="89"/>
      <c r="J141" s="89"/>
      <c r="K141" s="89"/>
      <c r="L141" s="93"/>
      <c r="M141" s="93"/>
      <c r="N141" s="88"/>
      <c r="O141" s="88"/>
      <c r="P141" s="88"/>
      <c r="Q141" s="88"/>
      <c r="R141" s="88"/>
      <c r="S141" s="94"/>
      <c r="T141" s="88"/>
      <c r="U141" s="88"/>
      <c r="V141" s="88"/>
      <c r="W141" s="95"/>
      <c r="X141" s="88"/>
      <c r="Y141" s="88"/>
      <c r="Z141" s="88"/>
      <c r="AA141" s="88"/>
      <c r="AB141" s="88"/>
      <c r="AC141" s="88"/>
      <c r="AD141" s="88"/>
      <c r="AE141" s="88"/>
      <c r="AF141" s="88"/>
      <c r="AG141" s="88"/>
      <c r="AH141" s="88"/>
      <c r="AI141" s="88"/>
      <c r="AJ141" s="88"/>
      <c r="AK141" s="88"/>
      <c r="AL141" s="88"/>
      <c r="AM141" s="88"/>
      <c r="AN141" s="88"/>
      <c r="AO141" s="88"/>
      <c r="AP141" s="88"/>
      <c r="AQ141" s="88"/>
      <c r="AR141" s="88"/>
      <c r="AS141" s="88"/>
      <c r="AT141" s="88"/>
      <c r="AU141" s="88"/>
      <c r="AV141" s="88"/>
      <c r="AW141" s="88"/>
      <c r="AX141" s="88"/>
      <c r="AY141" s="88"/>
      <c r="AZ141" s="88"/>
      <c r="BA141" s="88"/>
      <c r="BB141" s="88"/>
      <c r="BC141" s="88"/>
      <c r="BD141" s="88"/>
      <c r="BE141" s="88"/>
      <c r="BF141" s="88"/>
      <c r="BG141" s="88"/>
      <c r="BH141" s="88"/>
      <c r="BI141" s="88"/>
      <c r="BJ141" s="88"/>
      <c r="BK141" s="88"/>
      <c r="BL141" s="88"/>
      <c r="BM141" s="88"/>
      <c r="BN141" s="88"/>
      <c r="BO141" s="88"/>
      <c r="BP141" s="88"/>
      <c r="BQ141" s="88"/>
      <c r="BR141" s="88"/>
      <c r="BS141" s="88"/>
      <c r="BT141" s="88"/>
      <c r="BU141" s="88"/>
      <c r="BV141" s="88"/>
      <c r="BW141" s="88"/>
      <c r="BX141" s="88"/>
      <c r="BZ141" s="96"/>
      <c r="CA141" s="88"/>
      <c r="CB141" s="88"/>
      <c r="CC141" s="88"/>
      <c r="CD141" s="88"/>
      <c r="CE141" s="88"/>
      <c r="CF141" s="88"/>
      <c r="CG141" s="88"/>
      <c r="CH141" s="88"/>
      <c r="CI141" s="88"/>
      <c r="CJ141" s="88"/>
      <c r="CK141" s="88"/>
      <c r="CL141" s="88"/>
      <c r="CM141" s="96"/>
      <c r="CN141" s="88"/>
      <c r="CO141" s="96"/>
      <c r="CP141" s="88"/>
      <c r="CQ141" s="88"/>
      <c r="CR141" s="96"/>
      <c r="CS141" s="88"/>
      <c r="CT141" s="88"/>
      <c r="CU141" s="88"/>
      <c r="CV141" s="88"/>
      <c r="CW141" s="94"/>
      <c r="CX141" s="88"/>
      <c r="CY141" s="88"/>
      <c r="CZ141" s="96"/>
    </row>
    <row r="142" spans="1:109" x14ac:dyDescent="0.4">
      <c r="B142" s="89"/>
      <c r="C142" s="88"/>
      <c r="D142" s="88"/>
      <c r="E142" s="88"/>
      <c r="F142" s="88"/>
      <c r="G142" s="88"/>
      <c r="H142" s="88"/>
      <c r="I142" s="89"/>
      <c r="J142" s="89"/>
      <c r="K142" s="89"/>
      <c r="L142" s="93"/>
      <c r="M142" s="93"/>
      <c r="N142" s="88"/>
      <c r="O142" s="88"/>
      <c r="P142" s="88"/>
      <c r="Q142" s="88"/>
      <c r="R142" s="88"/>
      <c r="S142" s="94"/>
      <c r="T142" s="88"/>
      <c r="U142" s="88"/>
      <c r="V142" s="88"/>
      <c r="W142" s="95"/>
      <c r="X142" s="88"/>
      <c r="Y142" s="88"/>
      <c r="Z142" s="88"/>
      <c r="AA142" s="88"/>
      <c r="AB142" s="88"/>
      <c r="AC142" s="88"/>
      <c r="AD142" s="88"/>
      <c r="AE142" s="88"/>
      <c r="AF142" s="88"/>
      <c r="AG142" s="88"/>
      <c r="AH142" s="88"/>
      <c r="AI142" s="88"/>
      <c r="AJ142" s="88"/>
      <c r="AK142" s="88"/>
      <c r="AL142" s="88"/>
      <c r="AM142" s="88"/>
      <c r="AN142" s="88"/>
      <c r="AO142" s="88"/>
      <c r="AP142" s="88"/>
      <c r="AQ142" s="88"/>
      <c r="AR142" s="88"/>
      <c r="AS142" s="88"/>
      <c r="AT142" s="88"/>
      <c r="AU142" s="88"/>
      <c r="AV142" s="88"/>
      <c r="AW142" s="88"/>
      <c r="AX142" s="88"/>
      <c r="AY142" s="88"/>
      <c r="AZ142" s="88"/>
      <c r="BA142" s="88"/>
      <c r="BB142" s="88"/>
      <c r="BC142" s="88"/>
      <c r="BD142" s="88"/>
      <c r="BE142" s="88"/>
      <c r="BF142" s="88"/>
      <c r="BG142" s="88"/>
      <c r="BH142" s="88"/>
      <c r="BI142" s="88"/>
      <c r="BJ142" s="88"/>
      <c r="BK142" s="88"/>
      <c r="BL142" s="88"/>
      <c r="BM142" s="88"/>
      <c r="BN142" s="88"/>
      <c r="BO142" s="88"/>
      <c r="BP142" s="88"/>
      <c r="BQ142" s="88"/>
      <c r="BR142" s="88"/>
      <c r="BS142" s="88"/>
      <c r="BT142" s="88"/>
      <c r="BU142" s="88"/>
      <c r="BV142" s="88"/>
      <c r="BW142" s="88"/>
      <c r="BX142" s="88"/>
      <c r="BZ142" s="96"/>
      <c r="CA142" s="88"/>
      <c r="CB142" s="88"/>
      <c r="CC142" s="88"/>
      <c r="CD142" s="88"/>
      <c r="CE142" s="88"/>
      <c r="CF142" s="88"/>
      <c r="CG142" s="88"/>
      <c r="CH142" s="88"/>
      <c r="CI142" s="88"/>
      <c r="CJ142" s="88"/>
      <c r="CK142" s="88"/>
      <c r="CL142" s="88"/>
      <c r="CM142" s="96"/>
      <c r="CN142" s="88"/>
      <c r="CO142" s="96"/>
      <c r="CP142" s="88"/>
      <c r="CQ142" s="88"/>
      <c r="CR142" s="96"/>
      <c r="CS142" s="88"/>
      <c r="CT142" s="88"/>
      <c r="CU142" s="88"/>
      <c r="CV142" s="88"/>
      <c r="CW142" s="94"/>
      <c r="CX142" s="88"/>
      <c r="CY142" s="88"/>
      <c r="CZ142" s="96"/>
    </row>
    <row r="143" spans="1:109" x14ac:dyDescent="0.4">
      <c r="B143" s="89"/>
      <c r="C143" s="88"/>
      <c r="D143" s="88"/>
      <c r="E143" s="88"/>
      <c r="F143" s="88"/>
      <c r="G143" s="88"/>
      <c r="H143" s="88"/>
      <c r="I143" s="89"/>
      <c r="J143" s="89"/>
      <c r="K143" s="89"/>
      <c r="L143" s="93"/>
      <c r="M143" s="93"/>
      <c r="N143" s="88"/>
      <c r="O143" s="88"/>
      <c r="P143" s="88"/>
      <c r="Q143" s="88"/>
      <c r="R143" s="88"/>
      <c r="S143" s="94"/>
      <c r="T143" s="88"/>
      <c r="U143" s="88"/>
      <c r="V143" s="88"/>
      <c r="W143" s="95"/>
      <c r="X143" s="88"/>
      <c r="Y143" s="88"/>
      <c r="Z143" s="88"/>
      <c r="AA143" s="88"/>
      <c r="AB143" s="88"/>
      <c r="AC143" s="88"/>
      <c r="AD143" s="88"/>
      <c r="AE143" s="88"/>
      <c r="AF143" s="88"/>
      <c r="AG143" s="88"/>
      <c r="AH143" s="88"/>
      <c r="AI143" s="88"/>
      <c r="AJ143" s="88"/>
      <c r="AK143" s="88"/>
      <c r="AL143" s="88"/>
      <c r="AM143" s="88"/>
      <c r="AN143" s="88"/>
      <c r="AO143" s="88"/>
      <c r="AP143" s="88"/>
      <c r="AQ143" s="88"/>
      <c r="AR143" s="88"/>
      <c r="AS143" s="88"/>
      <c r="AT143" s="88"/>
      <c r="AU143" s="88"/>
      <c r="AV143" s="88"/>
      <c r="AW143" s="88"/>
      <c r="AX143" s="88"/>
      <c r="AY143" s="88"/>
      <c r="AZ143" s="88"/>
      <c r="BA143" s="88"/>
      <c r="BB143" s="88"/>
      <c r="BC143" s="88"/>
      <c r="BD143" s="88"/>
      <c r="BE143" s="88"/>
      <c r="BF143" s="88"/>
      <c r="BG143" s="88"/>
      <c r="BH143" s="88"/>
      <c r="BI143" s="88"/>
      <c r="BJ143" s="88"/>
      <c r="BK143" s="88"/>
      <c r="BL143" s="88"/>
      <c r="BM143" s="88"/>
      <c r="BN143" s="88"/>
      <c r="BO143" s="88"/>
      <c r="BP143" s="88"/>
      <c r="BQ143" s="88"/>
      <c r="BR143" s="88"/>
      <c r="BS143" s="88"/>
      <c r="BT143" s="88"/>
      <c r="BU143" s="88"/>
      <c r="BV143" s="88"/>
      <c r="BW143" s="88"/>
      <c r="BX143" s="88"/>
      <c r="BZ143" s="96"/>
      <c r="CA143" s="88"/>
      <c r="CB143" s="88"/>
      <c r="CC143" s="88"/>
      <c r="CD143" s="88"/>
      <c r="CE143" s="88"/>
      <c r="CF143" s="88"/>
      <c r="CG143" s="88"/>
      <c r="CH143" s="88"/>
      <c r="CI143" s="88"/>
      <c r="CJ143" s="88"/>
      <c r="CK143" s="88"/>
      <c r="CL143" s="88"/>
      <c r="CM143" s="96"/>
      <c r="CN143" s="88"/>
      <c r="CO143" s="96"/>
      <c r="CP143" s="88"/>
      <c r="CQ143" s="88"/>
      <c r="CR143" s="96"/>
      <c r="CS143" s="88"/>
      <c r="CT143" s="88"/>
      <c r="CU143" s="88"/>
      <c r="CV143" s="88"/>
      <c r="CW143" s="94"/>
      <c r="CX143" s="88"/>
      <c r="CY143" s="88"/>
    </row>
    <row r="144" spans="1:109" x14ac:dyDescent="0.4">
      <c r="B144" s="89"/>
      <c r="C144" s="88"/>
      <c r="D144" s="88"/>
      <c r="E144" s="88"/>
      <c r="F144" s="88"/>
      <c r="G144" s="88"/>
      <c r="H144" s="88"/>
      <c r="I144" s="89"/>
      <c r="J144" s="89"/>
      <c r="K144" s="89"/>
      <c r="L144" s="93"/>
      <c r="M144" s="93"/>
      <c r="N144" s="88"/>
      <c r="O144" s="88"/>
      <c r="P144" s="88"/>
      <c r="Q144" s="88"/>
      <c r="R144" s="88"/>
      <c r="S144" s="94"/>
      <c r="T144" s="88"/>
      <c r="U144" s="88"/>
      <c r="V144" s="88"/>
      <c r="W144" s="95"/>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c r="BC144" s="88"/>
      <c r="BD144" s="88"/>
      <c r="BE144" s="88"/>
      <c r="BF144" s="88"/>
      <c r="BG144" s="88"/>
      <c r="BH144" s="88"/>
      <c r="BI144" s="88"/>
      <c r="BJ144" s="88"/>
      <c r="BK144" s="88"/>
      <c r="BL144" s="88"/>
      <c r="BM144" s="88"/>
      <c r="BN144" s="88"/>
      <c r="BO144" s="88"/>
      <c r="BP144" s="88"/>
      <c r="BQ144" s="88"/>
      <c r="BR144" s="88"/>
      <c r="BS144" s="88"/>
      <c r="BT144" s="88"/>
      <c r="BU144" s="88"/>
      <c r="BV144" s="88"/>
      <c r="BW144" s="88"/>
      <c r="BX144" s="88"/>
      <c r="BZ144" s="96"/>
      <c r="CA144" s="88"/>
      <c r="CB144" s="88"/>
      <c r="CC144" s="88"/>
      <c r="CD144" s="88"/>
      <c r="CE144" s="88"/>
      <c r="CF144" s="88"/>
      <c r="CG144" s="88"/>
      <c r="CH144" s="88"/>
      <c r="CI144" s="88"/>
      <c r="CJ144" s="88"/>
      <c r="CK144" s="88"/>
      <c r="CL144" s="88"/>
      <c r="CM144" s="96"/>
      <c r="CN144" s="88"/>
      <c r="CO144" s="96"/>
      <c r="CP144" s="88"/>
      <c r="CQ144" s="88"/>
      <c r="CR144" s="96"/>
      <c r="CS144" s="88"/>
      <c r="CT144" s="88"/>
      <c r="CU144" s="88"/>
      <c r="CV144" s="88"/>
      <c r="CW144" s="94"/>
      <c r="CX144" s="88"/>
      <c r="CY144" s="88"/>
      <c r="CZ144" s="96"/>
    </row>
    <row r="145" spans="1:110" x14ac:dyDescent="0.4">
      <c r="B145" s="89"/>
      <c r="C145" s="88"/>
      <c r="D145" s="88"/>
      <c r="E145" s="88"/>
      <c r="F145" s="88"/>
      <c r="G145" s="88"/>
      <c r="H145" s="88"/>
      <c r="I145" s="89"/>
      <c r="J145" s="89"/>
      <c r="K145" s="89"/>
      <c r="L145" s="93"/>
      <c r="M145" s="93"/>
      <c r="N145" s="88"/>
      <c r="O145" s="88"/>
      <c r="P145" s="88"/>
      <c r="Q145" s="88"/>
      <c r="R145" s="88"/>
      <c r="S145" s="94"/>
      <c r="T145" s="88"/>
      <c r="U145" s="88"/>
      <c r="V145" s="88"/>
      <c r="W145" s="95"/>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96"/>
      <c r="BZ145" s="96"/>
      <c r="CA145" s="88"/>
      <c r="CB145" s="88"/>
      <c r="CC145" s="88"/>
      <c r="CD145" s="88"/>
      <c r="CE145" s="88"/>
      <c r="CF145" s="88"/>
      <c r="CG145" s="88"/>
      <c r="CH145" s="88"/>
      <c r="CI145" s="88"/>
      <c r="CJ145" s="88"/>
      <c r="CK145" s="88"/>
      <c r="CL145" s="88"/>
      <c r="CM145" s="96"/>
      <c r="CN145" s="88"/>
      <c r="CO145" s="96"/>
      <c r="CP145" s="88"/>
      <c r="CQ145" s="88"/>
      <c r="CR145" s="96"/>
      <c r="CS145" s="88"/>
      <c r="CT145" s="88"/>
      <c r="CU145" s="88"/>
      <c r="CV145" s="88"/>
      <c r="CW145" s="94"/>
      <c r="CX145" s="88"/>
      <c r="CY145" s="88"/>
    </row>
    <row r="146" spans="1:110" x14ac:dyDescent="0.4">
      <c r="B146" s="89"/>
      <c r="C146" s="88"/>
      <c r="D146" s="88"/>
      <c r="E146" s="88"/>
      <c r="F146" s="88"/>
      <c r="G146" s="88"/>
      <c r="H146" s="88"/>
      <c r="I146" s="89"/>
      <c r="J146" s="89"/>
      <c r="K146" s="89"/>
      <c r="L146" s="93"/>
      <c r="M146" s="93"/>
      <c r="N146" s="88"/>
      <c r="O146" s="88"/>
      <c r="P146" s="88"/>
      <c r="Q146" s="88"/>
      <c r="R146" s="88"/>
      <c r="S146" s="94"/>
      <c r="T146" s="88"/>
      <c r="U146" s="88"/>
      <c r="V146" s="88"/>
      <c r="W146" s="95"/>
      <c r="X146" s="88"/>
      <c r="Y146" s="88"/>
      <c r="Z146" s="88"/>
      <c r="AA146" s="88"/>
      <c r="AB146" s="88"/>
      <c r="AC146" s="88"/>
      <c r="AD146" s="88"/>
      <c r="AE146" s="88"/>
      <c r="AF146" s="88"/>
      <c r="AG146" s="88"/>
      <c r="AH146" s="88"/>
      <c r="AI146" s="88"/>
      <c r="AJ146" s="88"/>
      <c r="AK146" s="88"/>
      <c r="AL146" s="88"/>
      <c r="AM146" s="88"/>
      <c r="AN146" s="88"/>
      <c r="AO146" s="88"/>
      <c r="AP146" s="88"/>
      <c r="AQ146" s="88"/>
      <c r="AR146" s="88"/>
      <c r="AS146" s="88"/>
      <c r="AT146" s="88"/>
      <c r="AU146" s="88"/>
      <c r="AV146" s="88"/>
      <c r="AW146" s="88"/>
      <c r="AX146" s="88"/>
      <c r="AY146" s="88"/>
      <c r="AZ146" s="88"/>
      <c r="BA146" s="88"/>
      <c r="BB146" s="88"/>
      <c r="BC146" s="88"/>
      <c r="BD146" s="88"/>
      <c r="BE146" s="88"/>
      <c r="BF146" s="88"/>
      <c r="BG146" s="88"/>
      <c r="BH146" s="88"/>
      <c r="BI146" s="88"/>
      <c r="BJ146" s="88"/>
      <c r="BK146" s="88"/>
      <c r="BL146" s="88"/>
      <c r="BM146" s="88"/>
      <c r="BN146" s="88"/>
      <c r="BO146" s="88"/>
      <c r="BP146" s="88"/>
      <c r="BQ146" s="88"/>
      <c r="BR146" s="88"/>
      <c r="BS146" s="88"/>
      <c r="BT146" s="88"/>
      <c r="BU146" s="88"/>
      <c r="BV146" s="88"/>
      <c r="BW146" s="88"/>
      <c r="BX146" s="88"/>
      <c r="BY146" s="97"/>
      <c r="BZ146" s="96"/>
      <c r="CA146" s="88"/>
      <c r="CB146" s="88"/>
      <c r="CC146" s="88"/>
      <c r="CD146" s="88"/>
      <c r="CE146" s="88"/>
      <c r="CF146" s="88"/>
      <c r="CG146" s="88"/>
      <c r="CH146" s="88"/>
      <c r="CI146" s="88"/>
      <c r="CJ146" s="88"/>
      <c r="CK146" s="88"/>
      <c r="CL146" s="88"/>
      <c r="CM146" s="96"/>
      <c r="CN146" s="88"/>
      <c r="CO146" s="96"/>
      <c r="CP146" s="88"/>
      <c r="CQ146" s="88"/>
      <c r="CR146" s="96"/>
      <c r="CS146" s="88"/>
      <c r="CT146" s="88"/>
      <c r="CU146" s="88"/>
      <c r="CV146" s="88"/>
      <c r="CW146" s="94"/>
      <c r="CX146" s="88"/>
      <c r="CY146" s="88"/>
      <c r="CZ146" s="89"/>
      <c r="DA146" s="89"/>
      <c r="DB146" s="89"/>
      <c r="DC146" s="89"/>
      <c r="DD146" s="89"/>
      <c r="DE146" s="89"/>
      <c r="DF146" s="89"/>
    </row>
    <row r="147" spans="1:110" x14ac:dyDescent="0.4">
      <c r="B147" s="89"/>
      <c r="C147" s="88"/>
      <c r="I147" s="89"/>
      <c r="J147" s="89"/>
      <c r="K147" s="89"/>
      <c r="L147" s="93"/>
      <c r="M147" s="93"/>
      <c r="BY147" s="96"/>
      <c r="CZ147" s="96"/>
    </row>
    <row r="148" spans="1:110" x14ac:dyDescent="0.4">
      <c r="B148" s="89"/>
      <c r="C148" s="88"/>
      <c r="I148" s="89"/>
      <c r="J148" s="89"/>
      <c r="K148" s="89"/>
      <c r="L148" s="93"/>
      <c r="M148" s="93"/>
      <c r="BY148" s="96"/>
    </row>
    <row r="149" spans="1:110" x14ac:dyDescent="0.4">
      <c r="B149" s="89"/>
      <c r="C149" s="88"/>
      <c r="I149" s="89"/>
      <c r="J149" s="89"/>
      <c r="K149" s="89"/>
      <c r="L149" s="93"/>
      <c r="M149" s="93"/>
      <c r="BY149" s="96"/>
    </row>
    <row r="150" spans="1:110" x14ac:dyDescent="0.4">
      <c r="B150" s="89"/>
      <c r="C150" s="88"/>
      <c r="I150" s="89"/>
      <c r="J150" s="89"/>
      <c r="K150" s="89"/>
      <c r="L150" s="93"/>
      <c r="M150" s="93"/>
      <c r="BY150" s="96"/>
    </row>
    <row r="151" spans="1:110" x14ac:dyDescent="0.4">
      <c r="B151" s="89"/>
      <c r="C151" s="88"/>
      <c r="I151" s="89"/>
      <c r="J151" s="89"/>
      <c r="K151" s="89"/>
      <c r="L151" s="93"/>
      <c r="M151" s="93"/>
      <c r="BY151" s="96"/>
    </row>
    <row r="152" spans="1:110" x14ac:dyDescent="0.4">
      <c r="B152" s="89"/>
      <c r="C152" s="88"/>
      <c r="I152" s="89"/>
      <c r="J152" s="89"/>
      <c r="K152" s="89"/>
      <c r="L152" s="93"/>
      <c r="M152" s="93"/>
      <c r="BY152" s="96"/>
    </row>
    <row r="153" spans="1:110" x14ac:dyDescent="0.4">
      <c r="B153" s="89"/>
      <c r="C153" s="88"/>
      <c r="I153" s="89"/>
      <c r="J153" s="89"/>
      <c r="K153" s="89"/>
      <c r="L153" s="93"/>
      <c r="M153" s="93"/>
      <c r="BY153" s="96"/>
    </row>
    <row r="154" spans="1:110" x14ac:dyDescent="0.4">
      <c r="B154" s="89"/>
      <c r="C154" s="88"/>
      <c r="I154" s="89"/>
      <c r="J154" s="89"/>
      <c r="K154" s="89"/>
      <c r="L154" s="93"/>
      <c r="M154" s="93"/>
      <c r="BY154" s="96"/>
    </row>
    <row r="155" spans="1:110" x14ac:dyDescent="0.4">
      <c r="B155" s="89"/>
      <c r="C155" s="88"/>
      <c r="I155" s="89"/>
      <c r="J155" s="89"/>
      <c r="K155" s="89"/>
      <c r="L155" s="93"/>
      <c r="M155" s="93"/>
      <c r="BY155" s="96"/>
    </row>
    <row r="156" spans="1:110" s="89" customFormat="1" x14ac:dyDescent="0.4">
      <c r="A156" s="88"/>
      <c r="C156" s="88"/>
      <c r="D156" s="98"/>
      <c r="E156" s="98"/>
      <c r="F156" s="98"/>
      <c r="G156" s="98"/>
      <c r="H156" s="98"/>
      <c r="L156" s="93"/>
      <c r="M156" s="93"/>
      <c r="N156" s="98"/>
      <c r="O156" s="98"/>
      <c r="P156" s="98"/>
      <c r="Q156" s="98"/>
      <c r="R156" s="98"/>
      <c r="S156" s="99"/>
      <c r="T156" s="98"/>
      <c r="U156" s="98"/>
      <c r="V156" s="98"/>
      <c r="W156" s="100"/>
      <c r="X156" s="98"/>
      <c r="Y156" s="98"/>
      <c r="Z156" s="98"/>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6"/>
      <c r="BZ156" s="101"/>
      <c r="CA156" s="98"/>
      <c r="CB156" s="98"/>
      <c r="CC156" s="98"/>
      <c r="CD156" s="98"/>
      <c r="CE156" s="98"/>
      <c r="CF156" s="98"/>
      <c r="CG156" s="98"/>
      <c r="CH156" s="98"/>
      <c r="CI156" s="98"/>
      <c r="CJ156" s="98"/>
      <c r="CK156" s="98"/>
      <c r="CL156" s="98"/>
      <c r="CM156" s="101"/>
      <c r="CN156" s="98"/>
      <c r="CO156" s="101"/>
      <c r="CP156" s="98"/>
      <c r="CQ156" s="98"/>
      <c r="CR156" s="101"/>
      <c r="CS156" s="98"/>
      <c r="CT156" s="98"/>
      <c r="CU156" s="98"/>
      <c r="CV156" s="98"/>
      <c r="CW156" s="99"/>
      <c r="CX156" s="98"/>
      <c r="CY156" s="98"/>
      <c r="CZ156" s="88"/>
      <c r="DA156" s="88"/>
      <c r="DB156" s="88"/>
      <c r="DC156" s="88"/>
      <c r="DD156" s="88"/>
      <c r="DE156" s="88"/>
      <c r="DF156" s="88"/>
    </row>
    <row r="157" spans="1:110" x14ac:dyDescent="0.4">
      <c r="B157" s="89"/>
      <c r="C157" s="88"/>
      <c r="I157" s="89"/>
      <c r="J157" s="89"/>
      <c r="K157" s="89"/>
      <c r="L157" s="93"/>
      <c r="M157" s="93"/>
      <c r="BY157" s="96"/>
    </row>
    <row r="158" spans="1:110" x14ac:dyDescent="0.4">
      <c r="B158" s="89"/>
      <c r="C158" s="88"/>
      <c r="I158" s="89"/>
      <c r="J158" s="89"/>
      <c r="K158" s="89"/>
      <c r="L158" s="93"/>
      <c r="M158" s="93"/>
      <c r="BY158" s="96"/>
    </row>
    <row r="159" spans="1:110" x14ac:dyDescent="0.4">
      <c r="B159" s="89"/>
      <c r="C159" s="88"/>
      <c r="I159" s="89"/>
      <c r="J159" s="89"/>
      <c r="K159" s="89"/>
      <c r="L159" s="93"/>
      <c r="M159" s="93"/>
      <c r="CZ159" s="96"/>
    </row>
    <row r="160" spans="1:110" x14ac:dyDescent="0.4">
      <c r="B160" s="89"/>
      <c r="C160" s="88"/>
      <c r="I160" s="89"/>
      <c r="J160" s="89"/>
      <c r="K160" s="89"/>
      <c r="L160" s="93"/>
      <c r="M160" s="93"/>
      <c r="CZ160" s="96"/>
      <c r="DC160" s="96"/>
    </row>
    <row r="161" spans="2:109" x14ac:dyDescent="0.4">
      <c r="B161" s="89"/>
      <c r="C161" s="88"/>
      <c r="I161" s="89"/>
      <c r="J161" s="89"/>
      <c r="K161" s="89"/>
      <c r="L161" s="93"/>
      <c r="M161" s="93"/>
      <c r="CZ161" s="96"/>
    </row>
    <row r="162" spans="2:109" x14ac:dyDescent="0.4">
      <c r="B162" s="89"/>
      <c r="C162" s="88"/>
      <c r="I162" s="89"/>
      <c r="J162" s="89"/>
      <c r="K162" s="89"/>
      <c r="L162" s="93"/>
      <c r="M162" s="93"/>
      <c r="CZ162" s="96"/>
      <c r="DC162" s="96"/>
    </row>
    <row r="163" spans="2:109" x14ac:dyDescent="0.4">
      <c r="B163" s="89"/>
      <c r="C163" s="88"/>
      <c r="I163" s="89"/>
      <c r="J163" s="89"/>
      <c r="K163" s="89"/>
      <c r="L163" s="93"/>
      <c r="M163" s="93"/>
      <c r="BY163" s="102"/>
      <c r="CZ163" s="103"/>
      <c r="DA163" s="102"/>
      <c r="DB163" s="102"/>
      <c r="DC163" s="102"/>
      <c r="DD163" s="102"/>
      <c r="DE163" s="102"/>
    </row>
    <row r="164" spans="2:109" x14ac:dyDescent="0.4">
      <c r="B164" s="89"/>
      <c r="C164" s="88"/>
      <c r="I164" s="89"/>
      <c r="J164" s="89"/>
      <c r="K164" s="89"/>
      <c r="L164" s="93"/>
      <c r="M164" s="93"/>
      <c r="CZ164" s="96"/>
    </row>
    <row r="165" spans="2:109" x14ac:dyDescent="0.4">
      <c r="B165" s="89"/>
      <c r="C165" s="88"/>
      <c r="I165" s="89"/>
      <c r="J165" s="89"/>
      <c r="K165" s="89"/>
      <c r="L165" s="93"/>
      <c r="M165" s="93"/>
      <c r="CZ165" s="96"/>
    </row>
    <row r="166" spans="2:109" x14ac:dyDescent="0.4">
      <c r="B166" s="89"/>
      <c r="C166" s="88"/>
      <c r="I166" s="89"/>
      <c r="J166" s="89"/>
      <c r="K166" s="89"/>
      <c r="L166" s="93"/>
      <c r="M166" s="93"/>
      <c r="CZ166" s="96"/>
    </row>
    <row r="167" spans="2:109" x14ac:dyDescent="0.4">
      <c r="B167" s="89"/>
      <c r="C167" s="88"/>
      <c r="I167" s="89"/>
      <c r="J167" s="89"/>
      <c r="K167" s="89"/>
      <c r="L167" s="93"/>
      <c r="M167" s="93"/>
      <c r="CZ167" s="96"/>
    </row>
    <row r="168" spans="2:109" x14ac:dyDescent="0.4">
      <c r="B168" s="89"/>
      <c r="C168" s="88"/>
      <c r="I168" s="89"/>
      <c r="J168" s="89"/>
      <c r="K168" s="89"/>
      <c r="L168" s="93"/>
      <c r="M168" s="93"/>
      <c r="CZ168" s="96"/>
    </row>
    <row r="169" spans="2:109" x14ac:dyDescent="0.4">
      <c r="B169" s="89"/>
      <c r="C169" s="88"/>
      <c r="I169" s="89"/>
      <c r="J169" s="89"/>
      <c r="K169" s="89"/>
      <c r="L169" s="93"/>
      <c r="M169" s="93"/>
      <c r="BY169" s="96"/>
      <c r="CZ169" s="96"/>
    </row>
    <row r="170" spans="2:109" x14ac:dyDescent="0.4">
      <c r="B170" s="89"/>
      <c r="C170" s="88"/>
      <c r="I170" s="89"/>
      <c r="J170" s="89"/>
      <c r="K170" s="89"/>
      <c r="L170" s="93"/>
      <c r="M170" s="93"/>
      <c r="CZ170" s="96"/>
    </row>
    <row r="171" spans="2:109" x14ac:dyDescent="0.4">
      <c r="B171" s="89"/>
      <c r="C171" s="88"/>
      <c r="I171" s="89"/>
      <c r="J171" s="89"/>
      <c r="K171" s="89"/>
      <c r="L171" s="93"/>
      <c r="M171" s="93"/>
      <c r="CZ171" s="96"/>
    </row>
    <row r="172" spans="2:109" x14ac:dyDescent="0.4">
      <c r="B172" s="89"/>
      <c r="C172" s="88"/>
      <c r="I172" s="89"/>
      <c r="J172" s="89"/>
      <c r="K172" s="89"/>
      <c r="L172" s="93"/>
      <c r="M172" s="93"/>
      <c r="CZ172" s="96"/>
    </row>
    <row r="173" spans="2:109" x14ac:dyDescent="0.4">
      <c r="B173" s="89"/>
      <c r="C173" s="88"/>
      <c r="I173" s="89"/>
      <c r="J173" s="89"/>
      <c r="K173" s="89"/>
      <c r="L173" s="93"/>
      <c r="M173" s="93"/>
      <c r="CZ173" s="96"/>
    </row>
    <row r="174" spans="2:109" x14ac:dyDescent="0.4">
      <c r="B174" s="89"/>
      <c r="C174" s="88"/>
      <c r="I174" s="89"/>
      <c r="J174" s="89"/>
      <c r="K174" s="89"/>
      <c r="L174" s="93"/>
      <c r="M174" s="93"/>
    </row>
    <row r="175" spans="2:109" x14ac:dyDescent="0.4">
      <c r="B175" s="89"/>
      <c r="C175" s="88"/>
      <c r="I175" s="89"/>
      <c r="J175" s="89"/>
      <c r="K175" s="89"/>
      <c r="L175" s="93"/>
      <c r="M175" s="93"/>
    </row>
    <row r="176" spans="2:109" x14ac:dyDescent="0.4">
      <c r="C176" s="88"/>
      <c r="L176" s="93"/>
    </row>
  </sheetData>
  <autoFilter ref="A1:DH176" xr:uid="{00000000-0001-0000-0000-000000000000}"/>
  <phoneticPr fontId="3"/>
  <pageMargins left="0.70866141732283472" right="0.70866141732283472" top="0.74803149606299213" bottom="0.74803149606299213" header="0.31496062992125984" footer="0.31496062992125984"/>
  <pageSetup paperSize="8" scale="3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HP用</vt:lpstr>
      <vt:lpstr>HP用!Print_Area</vt:lpstr>
      <vt:lpstr>HP用!Print_Titles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揚介</dc:creator>
  <cp:lastModifiedBy>山崎 揚介</cp:lastModifiedBy>
  <dcterms:created xsi:type="dcterms:W3CDTF">2025-09-04T02:26:29Z</dcterms:created>
  <dcterms:modified xsi:type="dcterms:W3CDTF">2025-12-24T00:48:09Z</dcterms:modified>
</cp:coreProperties>
</file>